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tabRatio="868" firstSheet="21" activeTab="27"/>
  </bookViews>
  <sheets>
    <sheet name="Есенина,1" sheetId="1" r:id="rId1"/>
    <sheet name="Есенина,2" sheetId="2" r:id="rId2"/>
    <sheet name="Есенина,4" sheetId="3" r:id="rId3"/>
    <sheet name="Есенина,6" sheetId="4" r:id="rId4"/>
    <sheet name="Есенина,8" sheetId="5" r:id="rId5"/>
    <sheet name="Есенина,9" sheetId="6" r:id="rId6"/>
    <sheet name="Есенина,10" sheetId="7" r:id="rId7"/>
    <sheet name="Есенина,11" sheetId="8" r:id="rId8"/>
    <sheet name="Есенина,14" sheetId="9" r:id="rId9"/>
    <sheet name="60 лет СССР,23" sheetId="10" r:id="rId10"/>
    <sheet name="60 лет СССР,25" sheetId="11" r:id="rId11"/>
    <sheet name="60 лет СССР,27" sheetId="12" r:id="rId12"/>
    <sheet name="60 лет СССР,31" sheetId="13" r:id="rId13"/>
    <sheet name="60 лет СССР, 33" sheetId="14" r:id="rId14"/>
    <sheet name="60 лет СССР,35" sheetId="15" r:id="rId15"/>
    <sheet name="Катукова,16" sheetId="16" r:id="rId16"/>
    <sheet name="Катукова,18" sheetId="17" r:id="rId17"/>
    <sheet name="Катукова,20" sheetId="18" r:id="rId18"/>
    <sheet name="Катукова,24" sheetId="19" r:id="rId19"/>
    <sheet name="Меркулова,18" sheetId="20" r:id="rId20"/>
    <sheet name="Меркулова,20" sheetId="21" r:id="rId21"/>
    <sheet name="Меркулова,22" sheetId="22" r:id="rId22"/>
    <sheet name="Меркулова,24" sheetId="23" r:id="rId23"/>
    <sheet name="Меркулова,26" sheetId="24" r:id="rId24"/>
    <sheet name="Стаханова,31" sheetId="25" r:id="rId25"/>
    <sheet name="Стаханова,33" sheetId="26" r:id="rId26"/>
    <sheet name="Стаханова,35" sheetId="27" r:id="rId27"/>
    <sheet name="Стаханова,37" sheetId="28" r:id="rId28"/>
    <sheet name="Стаханова,39" sheetId="29" r:id="rId29"/>
    <sheet name="Московская,71" sheetId="30" r:id="rId30"/>
    <sheet name="Московская,73" sheetId="31" r:id="rId31"/>
  </sheets>
  <definedNames>
    <definedName name="_xlnm.Print_Area" localSheetId="13">'60 лет СССР, 33'!$A$1:$D$75</definedName>
    <definedName name="_xlnm.Print_Area" localSheetId="9">'60 лет СССР,23'!$A$1:$D$75</definedName>
    <definedName name="_xlnm.Print_Area" localSheetId="10">'60 лет СССР,25'!$A$1:$D$67</definedName>
    <definedName name="_xlnm.Print_Area" localSheetId="11">'60 лет СССР,27'!$A$1:$D$75</definedName>
    <definedName name="_xlnm.Print_Area" localSheetId="12">'60 лет СССР,31'!$A$1:$D$74</definedName>
    <definedName name="_xlnm.Print_Area" localSheetId="14">'60 лет СССР,35'!$A$1:$D$74</definedName>
    <definedName name="_xlnm.Print_Area" localSheetId="0">'Есенина,1'!$A$1:$D$74</definedName>
    <definedName name="_xlnm.Print_Area" localSheetId="6">'Есенина,10'!$A$1:$D$71</definedName>
    <definedName name="_xlnm.Print_Area" localSheetId="7">'Есенина,11'!$A$1:$D$70</definedName>
    <definedName name="_xlnm.Print_Area" localSheetId="8">'Есенина,14'!$A$1:$D$74</definedName>
    <definedName name="_xlnm.Print_Area" localSheetId="2">'Есенина,4'!$A$1:$D$74</definedName>
    <definedName name="_xlnm.Print_Area" localSheetId="3">'Есенина,6'!$A$1:$D$71</definedName>
    <definedName name="_xlnm.Print_Area" localSheetId="4">'Есенина,8'!$A$1:$D$71</definedName>
    <definedName name="_xlnm.Print_Area" localSheetId="5">'Есенина,9'!$A$1:$D$74</definedName>
    <definedName name="_xlnm.Print_Area" localSheetId="15">'Катукова,16'!$A$1:$D$74</definedName>
    <definedName name="_xlnm.Print_Area" localSheetId="16">'Катукова,18'!$A$1:$D$65</definedName>
    <definedName name="_xlnm.Print_Area" localSheetId="17">'Катукова,20'!$A$1:$D$74</definedName>
    <definedName name="_xlnm.Print_Area" localSheetId="18">'Катукова,24'!$A$1:$D$74</definedName>
    <definedName name="_xlnm.Print_Area" localSheetId="19">'Меркулова,18'!$A$1:$D$74</definedName>
    <definedName name="_xlnm.Print_Area" localSheetId="20">'Меркулова,20'!$A$1:$D$74</definedName>
    <definedName name="_xlnm.Print_Area" localSheetId="21">'Меркулова,22'!$A$1:$D$74</definedName>
    <definedName name="_xlnm.Print_Area" localSheetId="22">'Меркулова,24'!$A$1:$D$74</definedName>
    <definedName name="_xlnm.Print_Area" localSheetId="23">'Меркулова,26'!$A$1:$D$74</definedName>
    <definedName name="_xlnm.Print_Area" localSheetId="29">'Московская,71'!$A$1:$D$71</definedName>
    <definedName name="_xlnm.Print_Area" localSheetId="30">'Московская,73'!$A$1:$D$71</definedName>
    <definedName name="_xlnm.Print_Area" localSheetId="24">'Стаханова,31'!$A$1:$D$68</definedName>
    <definedName name="_xlnm.Print_Area" localSheetId="25">'Стаханова,33'!$A$1:$D$68</definedName>
    <definedName name="_xlnm.Print_Area" localSheetId="26">'Стаханова,35'!$A$1:$D$74</definedName>
    <definedName name="_xlnm.Print_Area" localSheetId="27">'Стаханова,37'!$A$1:$D$75</definedName>
    <definedName name="_xlnm.Print_Area" localSheetId="28">'Стаханова,39'!$A$1:$D$74</definedName>
  </definedNames>
  <calcPr fullCalcOnLoad="1"/>
</workbook>
</file>

<file path=xl/sharedStrings.xml><?xml version="1.0" encoding="utf-8"?>
<sst xmlns="http://schemas.openxmlformats.org/spreadsheetml/2006/main" count="3757" uniqueCount="165">
  <si>
    <t>Перечень работ и услуг , входящих в тариф</t>
  </si>
  <si>
    <t>по ул. Стаханова, д.39</t>
  </si>
  <si>
    <t>№ п/п</t>
  </si>
  <si>
    <t>Наименование услуг</t>
  </si>
  <si>
    <t>Периодичность</t>
  </si>
  <si>
    <t>Тариф,                       руб/м2</t>
  </si>
  <si>
    <t>1.</t>
  </si>
  <si>
    <t>Содержание лестничных клеток</t>
  </si>
  <si>
    <t>всего:</t>
  </si>
  <si>
    <t>в том числе:</t>
  </si>
  <si>
    <t>5 раз в неделю</t>
  </si>
  <si>
    <t>1 раз в неделю</t>
  </si>
  <si>
    <t>2 раза в год</t>
  </si>
  <si>
    <t>2.</t>
  </si>
  <si>
    <t>Содержание общего имущества дома (инженерные                  сети, конструктивные элементы), благоустройство</t>
  </si>
  <si>
    <t>Содержание придомовой территории</t>
  </si>
  <si>
    <t>1. Содержание придомовой территории (уборка)</t>
  </si>
  <si>
    <t>асфальт 6 раз в неделю</t>
  </si>
  <si>
    <t>грунт 2 раза в неделю</t>
  </si>
  <si>
    <t>выкашивание газонов</t>
  </si>
  <si>
    <t>вывоз крупно-габаритного мусора</t>
  </si>
  <si>
    <t>2 раза в неделю</t>
  </si>
  <si>
    <t>2. Дератизация</t>
  </si>
  <si>
    <t>4 раза в год</t>
  </si>
  <si>
    <t xml:space="preserve">    Дезинсекция</t>
  </si>
  <si>
    <t>по мере необходимости</t>
  </si>
  <si>
    <t>4. Аварийное обслуживание</t>
  </si>
  <si>
    <t>круглосуточно</t>
  </si>
  <si>
    <t>5. Инженерные сети</t>
  </si>
  <si>
    <t>Центральное отопление</t>
  </si>
  <si>
    <t>1. Консервация и расконсервация системы центрального отопления</t>
  </si>
  <si>
    <t>1 раз в год</t>
  </si>
  <si>
    <t>2. Ремонт отдельными местами, регулировка системы центрального отопления</t>
  </si>
  <si>
    <t>3. Испытание системы центрального отопления</t>
  </si>
  <si>
    <t>Водоснабжение и канализация</t>
  </si>
  <si>
    <t>1. Ремонт внутридомовых сетей водоснабжения отдельными местами, ремонт,замена проверка приборов учета,снятие показаний приборов учета</t>
  </si>
  <si>
    <t>2. Ремонт внутридомовых сетей канализации отдельными местами</t>
  </si>
  <si>
    <t>Горячее водоснабжение</t>
  </si>
  <si>
    <t>1. Ремонт внутридомовых сетей горячего водоснабжения отдельными местами, ремонт, замена, проверка приборов учета, снятие показаний приборов учета</t>
  </si>
  <si>
    <t>2. Теплоизоляция сетей горячего водоснабжения</t>
  </si>
  <si>
    <t>Электроработы</t>
  </si>
  <si>
    <t>1. Проведение тех. осмотров и устранение незначительных неисправностей электрических устройств</t>
  </si>
  <si>
    <t>2. Ремонт внутридомового электрооборудования мест общего пользования и внутридомовых электрических сетей мест общего пользования отдельными местами</t>
  </si>
  <si>
    <t>3. Ремонт, замена,проверка общедомовых приборов учета,снятие показаний приборов учета</t>
  </si>
  <si>
    <t>4. Ремонт осветительных установок мест общего пользования</t>
  </si>
  <si>
    <t>Места общего пользования</t>
  </si>
  <si>
    <t>1. Замена разбитых стекол, окон и дверей в помещениях общего пользования</t>
  </si>
  <si>
    <t>2. Ремонт и укрепление входных дверей в помещениях общего пользования</t>
  </si>
  <si>
    <t>3. Окраска стен, дверей помещений общего пользования, побелка потолков отдельными местами</t>
  </si>
  <si>
    <t>Кровля</t>
  </si>
  <si>
    <t>1. Устранение протечек кровли отдельными местами</t>
  </si>
  <si>
    <t>2. Ремонт кровли отдельными местами</t>
  </si>
  <si>
    <t>З. Восстановление( ремонт) систем водоотвода</t>
  </si>
  <si>
    <t>5. Сбрасывание снега с крыш, сбивание сосулек</t>
  </si>
  <si>
    <t>Стены</t>
  </si>
  <si>
    <t>1. Ремонт просевшей отмостки</t>
  </si>
  <si>
    <t>2. Герметизация, и теплоизоляция межпанельных и иных швов</t>
  </si>
  <si>
    <t>Фундаменты</t>
  </si>
  <si>
    <t>1. Восстановление, ремонт вводов инженерных коммуни-каций в подвальные помещения через фундаменты</t>
  </si>
  <si>
    <t>Газоснабжение</t>
  </si>
  <si>
    <t>1. Техническое обслуживание и проверка на прочность внутридомовых газопроводов</t>
  </si>
  <si>
    <t>2. Техническое обслуживание газоиспользующего оборудования общего имущества дома</t>
  </si>
  <si>
    <t>1 раз в пять лет</t>
  </si>
  <si>
    <t>Вентиляция</t>
  </si>
  <si>
    <t>Проведение техосмотров системы вентиляции</t>
  </si>
  <si>
    <t>Устранение неисправностей и прочистка в системе вентиляции</t>
  </si>
  <si>
    <t>Мусоропроводы</t>
  </si>
  <si>
    <t>1. Ремонт загрузочных люков мусоропроводов</t>
  </si>
  <si>
    <t>Объекты внешнего благоустройства</t>
  </si>
  <si>
    <t>Очистка и текущий ремонт детских площадок                                             и малых форм</t>
  </si>
  <si>
    <t>Ремонт асфальтового покрытия</t>
  </si>
  <si>
    <t>3.</t>
  </si>
  <si>
    <t>Вывоз ТБО</t>
  </si>
  <si>
    <t>ежедневно</t>
  </si>
  <si>
    <t>4.</t>
  </si>
  <si>
    <t>Содержание мусоропроводов</t>
  </si>
  <si>
    <t>1. Удаление мусора из мусороприемных камер</t>
  </si>
  <si>
    <t>6 раз в неделю</t>
  </si>
  <si>
    <t>2. Влажная уборка мусороприемных камер</t>
  </si>
  <si>
    <t>3. Мытье и протирка закрывающих устройств мусоропровода</t>
  </si>
  <si>
    <t>1 раз в два месяца</t>
  </si>
  <si>
    <t>5.</t>
  </si>
  <si>
    <t>Содержание и ремонт лифтов</t>
  </si>
  <si>
    <t>ИТОГО</t>
  </si>
  <si>
    <t>по ул. Стаханова, д.35</t>
  </si>
  <si>
    <t>1. Содержание придомовой территории</t>
  </si>
  <si>
    <t>содержание придомовой территории (уборка)</t>
  </si>
  <si>
    <t>3. Дезинсекция</t>
  </si>
  <si>
    <t>по ул. Стаханова, д. 33</t>
  </si>
  <si>
    <t>по ул. Стаханова, д.37</t>
  </si>
  <si>
    <t>4. Сбрасывание снега с крыш, сбивание сосулек</t>
  </si>
  <si>
    <r>
      <t>Мусоропроводы</t>
    </r>
    <r>
      <rPr>
        <sz val="12"/>
        <rFont val="Times New Roman"/>
        <family val="1"/>
      </rPr>
      <t xml:space="preserve"> (только для подъезда №1)</t>
    </r>
  </si>
  <si>
    <r>
      <t>Содержание мусоропроводов</t>
    </r>
    <r>
      <rPr>
        <sz val="12"/>
        <rFont val="Times New Roman"/>
        <family val="1"/>
      </rPr>
      <t xml:space="preserve"> (только для подъезда №1)</t>
    </r>
  </si>
  <si>
    <r>
      <t>ИТОГО (</t>
    </r>
    <r>
      <rPr>
        <sz val="12"/>
        <rFont val="Times New Roman"/>
        <family val="1"/>
      </rPr>
      <t>для подъезда №1)</t>
    </r>
  </si>
  <si>
    <r>
      <t>ИТОГО</t>
    </r>
    <r>
      <rPr>
        <sz val="12"/>
        <rFont val="Times New Roman"/>
        <family val="1"/>
      </rPr>
      <t xml:space="preserve"> (для подъездов №№2, 3, 4)</t>
    </r>
  </si>
  <si>
    <t>по бульвар Есенина, д.14</t>
  </si>
  <si>
    <t>по ул. Стаханова, д.31</t>
  </si>
  <si>
    <t>по ул. Катукова, д.20</t>
  </si>
  <si>
    <t>по бульвар Есенина, д.9</t>
  </si>
  <si>
    <t>по бульвару Есенина, д.4</t>
  </si>
  <si>
    <t>по бульвару Есенина, д.1</t>
  </si>
  <si>
    <t>по просп. 60 лет СССР, д.33</t>
  </si>
  <si>
    <r>
      <t>Мусоропроводы</t>
    </r>
    <r>
      <rPr>
        <sz val="12"/>
        <rFont val="Times New Roman"/>
        <family val="1"/>
      </rPr>
      <t xml:space="preserve"> (кроме подъездов №№2, 3, 4)</t>
    </r>
  </si>
  <si>
    <r>
      <t>Содержание мусоропроводов</t>
    </r>
    <r>
      <rPr>
        <sz val="12"/>
        <rFont val="Times New Roman"/>
        <family val="1"/>
      </rPr>
      <t xml:space="preserve"> (кроме подъездов №№2, 3, 4)</t>
    </r>
  </si>
  <si>
    <r>
      <t xml:space="preserve">ИТОГО </t>
    </r>
    <r>
      <rPr>
        <sz val="12"/>
        <rFont val="Times New Roman"/>
        <family val="1"/>
      </rPr>
      <t>(кроме подъездов №№2, 3, 4)</t>
    </r>
  </si>
  <si>
    <t>по просп. 60 лет СССР, д.35</t>
  </si>
  <si>
    <t>по просп. 60 лет СССР, д.31</t>
  </si>
  <si>
    <t>по просп. 60 лет СССР, д.25</t>
  </si>
  <si>
    <t>2. Ремонт фасада, герметизация, и теплоизоляция межпанельных и иных швов</t>
  </si>
  <si>
    <t>по просп. 60 лет СССР, д.27</t>
  </si>
  <si>
    <t>1. Влажное подметание лестничных площадок первых этажей</t>
  </si>
  <si>
    <t>2. Влажное подметание лестничных площадок вторых и выше этажей</t>
  </si>
  <si>
    <t>два раза в месяц</t>
  </si>
  <si>
    <t>3. Мытье полов и лестничных площадок и маршей 1-ых этажей</t>
  </si>
  <si>
    <t>один раз в неделю</t>
  </si>
  <si>
    <t>4. Обметание пыли с потолков</t>
  </si>
  <si>
    <t>два раза в год</t>
  </si>
  <si>
    <t>5. Влажная протирка перильных ограждений</t>
  </si>
  <si>
    <t>один раз в квартал</t>
  </si>
  <si>
    <t>1. Ремонт внутри домовых сетей водоснабжения отдельными местами</t>
  </si>
  <si>
    <t>2. Ремонт,замена проверка приборов учета,снятие показаний приборов учета</t>
  </si>
  <si>
    <t>Ремонт внутридомовых сетей канализации отдельными местами</t>
  </si>
  <si>
    <t>1. Ремонт внутридомовых сетей горячего водоснабжения отдельными местами</t>
  </si>
  <si>
    <t>2. Ремонт, замена, проверка приборов учета, снятие показаний приборов учета</t>
  </si>
  <si>
    <t>3. Теплоизоляция сетей горячего водоснабжения</t>
  </si>
  <si>
    <t>3. Окраска стен, дверей помещений общего пользования отдельными местами</t>
  </si>
  <si>
    <t>4. Укрепление водосточных труб, колен, воронок</t>
  </si>
  <si>
    <t>3. Ремонт фасада отдельными местами, кроме балконов и декоративных элементов фасада</t>
  </si>
  <si>
    <t>по бульвару Есенина, д.10</t>
  </si>
  <si>
    <t>по бульвару Есенина, д.11</t>
  </si>
  <si>
    <t>по бульвару Есенина, д.2</t>
  </si>
  <si>
    <t>по бульвару Есенина, д.6</t>
  </si>
  <si>
    <t>по бульвару Есенина, д.8</t>
  </si>
  <si>
    <t>по ул. Катукова, д.16</t>
  </si>
  <si>
    <t>по ул. Катукова, д.18</t>
  </si>
  <si>
    <t>по ул. Катукова, д.24</t>
  </si>
  <si>
    <t>по ул. Меркулова, д.26</t>
  </si>
  <si>
    <t>по ул. Меркулова, д.24</t>
  </si>
  <si>
    <t>по ул. Меркулова, д.22</t>
  </si>
  <si>
    <t>по ул. Меркулова, д.20</t>
  </si>
  <si>
    <t>по ул. Меркулова, д.18</t>
  </si>
  <si>
    <t>по просп. 60 лет СССР, д.23</t>
  </si>
  <si>
    <t>по содержанию и текущему ремонту жилья по ООО "ГУК "Стахановская"</t>
  </si>
  <si>
    <t>по содержанию и ремонту жилья по ООО "ГУК "Стахановская"</t>
  </si>
  <si>
    <t>1. Подметание лестничных площадок первых этажей</t>
  </si>
  <si>
    <t>2. Мытье полов и лестничных площадок и маршей 1-х этажей</t>
  </si>
  <si>
    <t>3. Подметание лестничных площадок вторых и выше этажей</t>
  </si>
  <si>
    <t>4. Мытье полов и лестничных площадок вторых и выше этажей</t>
  </si>
  <si>
    <t>1 раз в месяц ( с 25 по 30 число каждого месяца)</t>
  </si>
  <si>
    <t>Содержание общего имущества дома (инженерные сети, конструктивные элементы), благоустройство</t>
  </si>
  <si>
    <t>2. Ремонт,замена проверка ОПУ, снятие показаний ОПУ</t>
  </si>
  <si>
    <t>2. Ремонт, замена, проверка ОПУ, снятие показаний ОПУ</t>
  </si>
  <si>
    <t>2. Ремонт внутридомового электрооборудованияМОП и внутридомовых электрических сетей МОП отдельными местами</t>
  </si>
  <si>
    <t>3. Ремонт, замена, проверка ОПУ, снятие показаний ОПУ</t>
  </si>
  <si>
    <t>1. Восстановление, ремонт вводов инженерных коммуникаций в подвальные помещения через фундаменты</t>
  </si>
  <si>
    <t>Очистка и текущий ремонт детских площадок  и малых форм</t>
  </si>
  <si>
    <t>Управление - ГУК "Стахановская"</t>
  </si>
  <si>
    <t>6.</t>
  </si>
  <si>
    <t>Регистрационно-вычислительный центр, Паспортный стол</t>
  </si>
  <si>
    <t>7.</t>
  </si>
  <si>
    <t>Расчетно-кассовое обслуживание</t>
  </si>
  <si>
    <t>по ул.Московская, д.73</t>
  </si>
  <si>
    <t>по ул.Московская, д.71</t>
  </si>
  <si>
    <t>в том числе услуги по управлению МКД</t>
  </si>
  <si>
    <t>на 2014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</si>
</sst>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E+00"/>
    <numFmt numFmtId="168" formatCode="0.0E+00"/>
    <numFmt numFmtId="169" formatCode="0.000E+00"/>
    <numFmt numFmtId="170" formatCode="0.00000"/>
    <numFmt numFmtId="171" formatCode="0.000000"/>
    <numFmt numFmtId="172" formatCode="0.0000000"/>
    <numFmt numFmtId="173" formatCode="0.00000000"/>
    <numFmt numFmtId="174" formatCode="0.0%"/>
    <numFmt numFmtId="175" formatCode="0.000%"/>
    <numFmt numFmtId="176" formatCode="0.000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center" wrapText="1"/>
      <protection/>
    </xf>
    <xf numFmtId="0" fontId="18" fillId="0" borderId="10" xfId="0" applyNumberFormat="1" applyFont="1" applyFill="1" applyBorder="1" applyAlignment="1" applyProtection="1">
      <alignment horizontal="left" indent="11"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8" fillId="24" borderId="10" xfId="0" applyNumberFormat="1" applyFont="1" applyFill="1" applyBorder="1" applyAlignment="1" applyProtection="1">
      <alignment horizontal="center" wrapText="1"/>
      <protection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2" fontId="19" fillId="24" borderId="10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left" vertical="top"/>
      <protection/>
    </xf>
    <xf numFmtId="0" fontId="18" fillId="24" borderId="10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left" wrapText="1"/>
      <protection/>
    </xf>
    <xf numFmtId="0" fontId="19" fillId="0" borderId="10" xfId="0" applyNumberFormat="1" applyFont="1" applyFill="1" applyBorder="1" applyAlignment="1" applyProtection="1">
      <alignment horizontal="left" wrapText="1"/>
      <protection/>
    </xf>
    <xf numFmtId="0" fontId="19" fillId="24" borderId="10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left"/>
      <protection/>
    </xf>
    <xf numFmtId="0" fontId="18" fillId="24" borderId="10" xfId="0" applyNumberFormat="1" applyFont="1" applyFill="1" applyBorder="1" applyAlignment="1" applyProtection="1">
      <alignment horizontal="center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left" vertical="top" indent="1"/>
      <protection/>
    </xf>
    <xf numFmtId="0" fontId="18" fillId="0" borderId="1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vertical="top"/>
      <protection/>
    </xf>
    <xf numFmtId="0" fontId="18" fillId="0" borderId="0" xfId="0" applyFont="1" applyAlignment="1">
      <alignment/>
    </xf>
    <xf numFmtId="2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2" fontId="18" fillId="0" borderId="10" xfId="0" applyNumberFormat="1" applyFont="1" applyFill="1" applyBorder="1" applyAlignment="1" applyProtection="1">
      <alignment horizontal="center" vertical="top"/>
      <protection/>
    </xf>
    <xf numFmtId="0" fontId="22" fillId="0" borderId="10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2" fontId="23" fillId="0" borderId="1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8" fillId="24" borderId="11" xfId="0" applyNumberFormat="1" applyFont="1" applyFill="1" applyBorder="1" applyAlignment="1" applyProtection="1">
      <alignment horizontal="center" vertical="top"/>
      <protection/>
    </xf>
    <xf numFmtId="0" fontId="18" fillId="24" borderId="12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left" vertical="top"/>
      <protection/>
    </xf>
    <xf numFmtId="0" fontId="18" fillId="24" borderId="13" xfId="0" applyNumberFormat="1" applyFont="1" applyFill="1" applyBorder="1" applyAlignment="1" applyProtection="1">
      <alignment horizontal="center" vertical="top"/>
      <protection/>
    </xf>
    <xf numFmtId="0" fontId="19" fillId="24" borderId="10" xfId="0" applyNumberFormat="1" applyFont="1" applyFill="1" applyBorder="1" applyAlignment="1" applyProtection="1">
      <alignment horizontal="center"/>
      <protection/>
    </xf>
    <xf numFmtId="0" fontId="18" fillId="24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11" xfId="0" applyNumberFormat="1" applyFont="1" applyFill="1" applyBorder="1" applyAlignment="1" applyProtection="1">
      <alignment horizontal="left" vertical="top"/>
      <protection/>
    </xf>
    <xf numFmtId="0" fontId="18" fillId="0" borderId="12" xfId="0" applyNumberFormat="1" applyFont="1" applyFill="1" applyBorder="1" applyAlignment="1" applyProtection="1">
      <alignment horizontal="left" vertical="top"/>
      <protection/>
    </xf>
    <xf numFmtId="0" fontId="19" fillId="0" borderId="11" xfId="0" applyNumberFormat="1" applyFont="1" applyFill="1" applyBorder="1" applyAlignment="1" applyProtection="1">
      <alignment horizontal="center"/>
      <protection/>
    </xf>
    <xf numFmtId="0" fontId="19" fillId="0" borderId="12" xfId="0" applyNumberFormat="1" applyFont="1" applyFill="1" applyBorder="1" applyAlignment="1" applyProtection="1">
      <alignment horizontal="center"/>
      <protection/>
    </xf>
    <xf numFmtId="2" fontId="18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4">
      <selection activeCell="H23" sqref="H23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100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1.179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0.762</v>
      </c>
    </row>
    <row r="27" spans="1:4" ht="15.75">
      <c r="A27" s="10"/>
      <c r="B27" s="10" t="s">
        <v>33</v>
      </c>
      <c r="C27" s="7" t="s">
        <v>25</v>
      </c>
      <c r="D27" s="11">
        <v>0.386</v>
      </c>
    </row>
    <row r="28" spans="1:4" ht="15.75">
      <c r="A28" s="10"/>
      <c r="B28" s="8" t="s">
        <v>34</v>
      </c>
      <c r="C28" s="7"/>
      <c r="D28" s="14">
        <f>D29+D30</f>
        <v>0.45399999999999996</v>
      </c>
    </row>
    <row r="29" spans="1:4" ht="47.25">
      <c r="A29" s="10"/>
      <c r="B29" s="17" t="s">
        <v>35</v>
      </c>
      <c r="C29" s="7" t="s">
        <v>25</v>
      </c>
      <c r="D29" s="11">
        <v>0.239</v>
      </c>
    </row>
    <row r="30" spans="1:4" ht="31.5">
      <c r="A30" s="10"/>
      <c r="B30" s="17" t="s">
        <v>36</v>
      </c>
      <c r="C30" s="7" t="s">
        <v>25</v>
      </c>
      <c r="D30" s="11">
        <v>0.215</v>
      </c>
    </row>
    <row r="31" spans="1:4" ht="15.75">
      <c r="A31" s="10"/>
      <c r="B31" s="8" t="s">
        <v>37</v>
      </c>
      <c r="C31" s="7"/>
      <c r="D31" s="14">
        <f>D32+D33</f>
        <v>0.428</v>
      </c>
    </row>
    <row r="32" spans="1:4" ht="47.25">
      <c r="A32" s="10"/>
      <c r="B32" s="17" t="s">
        <v>38</v>
      </c>
      <c r="C32" s="7" t="s">
        <v>25</v>
      </c>
      <c r="D32" s="11">
        <v>0.374</v>
      </c>
    </row>
    <row r="33" spans="1:4" ht="15.75">
      <c r="A33" s="10"/>
      <c r="B33" s="10" t="s">
        <v>39</v>
      </c>
      <c r="C33" s="7" t="s">
        <v>25</v>
      </c>
      <c r="D33" s="11">
        <v>0.054</v>
      </c>
    </row>
    <row r="34" spans="1:4" ht="15.75">
      <c r="A34" s="10"/>
      <c r="B34" s="8" t="s">
        <v>40</v>
      </c>
      <c r="C34" s="7"/>
      <c r="D34" s="14">
        <f>D35+D36+D37+D38</f>
        <v>1.101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0.454</v>
      </c>
    </row>
    <row r="37" spans="1:4" ht="31.5">
      <c r="A37" s="10"/>
      <c r="B37" s="17" t="s">
        <v>43</v>
      </c>
      <c r="C37" s="7" t="s">
        <v>25</v>
      </c>
      <c r="D37" s="11">
        <v>0.2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14">
        <f>D40+D41+D42</f>
        <v>0.307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0.08</v>
      </c>
    </row>
    <row r="42" spans="1:4" ht="31.5">
      <c r="A42" s="10"/>
      <c r="B42" s="12" t="s">
        <v>48</v>
      </c>
      <c r="C42" s="5" t="s">
        <v>25</v>
      </c>
      <c r="D42" s="16">
        <v>0.212</v>
      </c>
    </row>
    <row r="43" spans="1:4" ht="15.75">
      <c r="A43" s="10"/>
      <c r="B43" s="8" t="s">
        <v>49</v>
      </c>
      <c r="C43" s="7"/>
      <c r="D43" s="14">
        <f>D44+D45+D46+D47</f>
        <v>0.597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0.256</v>
      </c>
    </row>
    <row r="46" spans="1:4" ht="15.75">
      <c r="A46" s="10"/>
      <c r="B46" s="10" t="s">
        <v>52</v>
      </c>
      <c r="C46" s="7" t="s">
        <v>25</v>
      </c>
      <c r="D46" s="11">
        <v>0.218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0.416</v>
      </c>
    </row>
    <row r="49" spans="1:4" ht="15.75">
      <c r="A49" s="10"/>
      <c r="B49" s="10" t="s">
        <v>55</v>
      </c>
      <c r="C49" s="7" t="s">
        <v>25</v>
      </c>
      <c r="D49" s="11">
        <v>0.04</v>
      </c>
    </row>
    <row r="50" spans="1:4" ht="31.5">
      <c r="A50" s="10"/>
      <c r="B50" s="17" t="s">
        <v>56</v>
      </c>
      <c r="C50" s="7" t="s">
        <v>25</v>
      </c>
      <c r="D50" s="11">
        <v>0.376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66</v>
      </c>
      <c r="C59" s="7"/>
      <c r="D59" s="14">
        <f>D60</f>
        <v>0.01</v>
      </c>
    </row>
    <row r="60" spans="1:4" ht="15.75">
      <c r="A60" s="10"/>
      <c r="B60" s="10" t="s">
        <v>67</v>
      </c>
      <c r="C60" s="7" t="s">
        <v>25</v>
      </c>
      <c r="D60" s="11">
        <v>0.01</v>
      </c>
    </row>
    <row r="61" spans="1:4" ht="15.75">
      <c r="A61" s="10"/>
      <c r="B61" s="8" t="s">
        <v>68</v>
      </c>
      <c r="C61" s="7"/>
      <c r="D61" s="14">
        <f>D62+D63</f>
        <v>0.52</v>
      </c>
    </row>
    <row r="62" spans="1:4" ht="31.5">
      <c r="A62" s="10"/>
      <c r="B62" s="17" t="s">
        <v>69</v>
      </c>
      <c r="C62" s="7" t="s">
        <v>31</v>
      </c>
      <c r="D62" s="11">
        <v>0.27</v>
      </c>
    </row>
    <row r="63" spans="1:4" ht="15.75">
      <c r="A63" s="10"/>
      <c r="B63" s="10" t="s">
        <v>70</v>
      </c>
      <c r="C63" s="7" t="s">
        <v>25</v>
      </c>
      <c r="D63" s="11">
        <v>0.25</v>
      </c>
    </row>
    <row r="64" spans="1:4" ht="15.75">
      <c r="A64" s="20" t="s">
        <v>71</v>
      </c>
      <c r="B64" s="8" t="s">
        <v>72</v>
      </c>
      <c r="C64" s="7" t="s">
        <v>73</v>
      </c>
      <c r="D64" s="14">
        <v>1.81</v>
      </c>
    </row>
    <row r="65" spans="1:4" ht="15.75">
      <c r="A65" s="20" t="s">
        <v>74</v>
      </c>
      <c r="B65" s="8" t="s">
        <v>75</v>
      </c>
      <c r="C65" s="7" t="s">
        <v>8</v>
      </c>
      <c r="D65" s="14">
        <v>0.75</v>
      </c>
    </row>
    <row r="66" spans="1:4" ht="15.75">
      <c r="A66" s="10"/>
      <c r="B66" s="10" t="s">
        <v>76</v>
      </c>
      <c r="C66" s="7" t="s">
        <v>77</v>
      </c>
      <c r="D66" s="11"/>
    </row>
    <row r="67" spans="1:4" ht="15.75">
      <c r="A67" s="10"/>
      <c r="B67" s="10" t="s">
        <v>78</v>
      </c>
      <c r="C67" s="7" t="s">
        <v>11</v>
      </c>
      <c r="D67" s="11"/>
    </row>
    <row r="68" spans="1:4" ht="31.5">
      <c r="A68" s="10"/>
      <c r="B68" s="12" t="s">
        <v>79</v>
      </c>
      <c r="C68" s="5" t="s">
        <v>80</v>
      </c>
      <c r="D68" s="11"/>
    </row>
    <row r="69" spans="1:4" ht="15.75">
      <c r="A69" s="20" t="s">
        <v>81</v>
      </c>
      <c r="B69" s="8" t="s">
        <v>82</v>
      </c>
      <c r="C69" s="7" t="s">
        <v>27</v>
      </c>
      <c r="D69" s="14">
        <v>3.77</v>
      </c>
    </row>
    <row r="70" spans="1:4" ht="21" customHeight="1">
      <c r="A70" s="21"/>
      <c r="B70" s="22" t="s">
        <v>83</v>
      </c>
      <c r="C70" s="7"/>
      <c r="D70" s="9">
        <f>D69+D65+D64+D61+D59+D53+D51+D48+D43+D39+D34+D31+D28+D24+D22+D20+D15+D7+D56</f>
        <v>17.3755</v>
      </c>
    </row>
    <row r="71" spans="1:4" ht="15.75">
      <c r="A71" s="21"/>
      <c r="B71" s="21" t="s">
        <v>163</v>
      </c>
      <c r="C71" s="7"/>
      <c r="D71" s="30">
        <v>1.9</v>
      </c>
    </row>
    <row r="73" ht="15.75">
      <c r="A73" s="23"/>
    </row>
    <row r="74" ht="24" customHeight="1">
      <c r="A74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1">
      <selection activeCell="A3" sqref="A3:D3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141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24">
        <v>1.3</v>
      </c>
    </row>
    <row r="8" spans="1:4" ht="15.75">
      <c r="A8" s="10"/>
      <c r="B8" s="10" t="s">
        <v>9</v>
      </c>
      <c r="C8" s="7"/>
      <c r="D8" s="7"/>
    </row>
    <row r="9" spans="1:4" ht="31.5">
      <c r="A9" s="10"/>
      <c r="B9" s="12" t="s">
        <v>110</v>
      </c>
      <c r="C9" s="5" t="s">
        <v>77</v>
      </c>
      <c r="D9" s="7"/>
    </row>
    <row r="10" spans="1:4" ht="31.5">
      <c r="A10" s="10"/>
      <c r="B10" s="12" t="s">
        <v>111</v>
      </c>
      <c r="C10" s="5" t="s">
        <v>112</v>
      </c>
      <c r="D10" s="7"/>
    </row>
    <row r="11" spans="1:4" ht="31.5">
      <c r="A11" s="10"/>
      <c r="B11" s="12" t="s">
        <v>113</v>
      </c>
      <c r="C11" s="5" t="s">
        <v>114</v>
      </c>
      <c r="D11" s="7"/>
    </row>
    <row r="12" spans="1:4" ht="15.75">
      <c r="A12" s="10"/>
      <c r="B12" s="10" t="s">
        <v>115</v>
      </c>
      <c r="C12" s="7" t="s">
        <v>116</v>
      </c>
      <c r="D12" s="7"/>
    </row>
    <row r="13" spans="1:4" ht="14.25" customHeight="1">
      <c r="A13" s="10"/>
      <c r="B13" s="10" t="s">
        <v>117</v>
      </c>
      <c r="C13" s="7" t="s">
        <v>118</v>
      </c>
      <c r="D13" s="7"/>
    </row>
    <row r="14" spans="1:4" ht="31.5">
      <c r="A14" s="5" t="s">
        <v>13</v>
      </c>
      <c r="B14" s="13" t="s">
        <v>14</v>
      </c>
      <c r="C14" s="7"/>
      <c r="D14" s="7"/>
    </row>
    <row r="15" spans="1:4" ht="15.75">
      <c r="A15" s="10"/>
      <c r="B15" s="10" t="s">
        <v>9</v>
      </c>
      <c r="C15" s="7"/>
      <c r="D15" s="7"/>
    </row>
    <row r="16" spans="1:4" ht="15.75">
      <c r="A16" s="10"/>
      <c r="B16" s="10" t="s">
        <v>15</v>
      </c>
      <c r="C16" s="7"/>
      <c r="D16" s="25">
        <v>2.84</v>
      </c>
    </row>
    <row r="17" spans="1:4" ht="15.75">
      <c r="A17" s="10"/>
      <c r="B17" s="10" t="s">
        <v>9</v>
      </c>
      <c r="C17" s="7"/>
      <c r="D17" s="7"/>
    </row>
    <row r="18" spans="1:4" ht="15.75">
      <c r="A18" s="10"/>
      <c r="B18" s="39" t="s">
        <v>16</v>
      </c>
      <c r="C18" s="7" t="s">
        <v>17</v>
      </c>
      <c r="D18" s="7"/>
    </row>
    <row r="19" spans="1:4" ht="15.75">
      <c r="A19" s="10"/>
      <c r="B19" s="39"/>
      <c r="C19" s="7" t="s">
        <v>18</v>
      </c>
      <c r="D19" s="7"/>
    </row>
    <row r="20" spans="1:4" ht="15.75">
      <c r="A20" s="10"/>
      <c r="B20" s="10" t="s">
        <v>9</v>
      </c>
      <c r="C20" s="7"/>
      <c r="D20" s="7"/>
    </row>
    <row r="21" spans="1:4" ht="15.75">
      <c r="A21" s="10"/>
      <c r="B21" s="10" t="s">
        <v>20</v>
      </c>
      <c r="C21" s="7" t="s">
        <v>21</v>
      </c>
      <c r="D21" s="7">
        <v>0.6</v>
      </c>
    </row>
    <row r="22" spans="1:4" ht="15.75">
      <c r="A22" s="10"/>
      <c r="B22" s="10" t="s">
        <v>19</v>
      </c>
      <c r="C22" s="7" t="s">
        <v>12</v>
      </c>
      <c r="D22" s="7"/>
    </row>
    <row r="23" spans="1:4" ht="15.75">
      <c r="A23" s="10"/>
      <c r="B23" s="15" t="s">
        <v>22</v>
      </c>
      <c r="C23" s="5" t="s">
        <v>23</v>
      </c>
      <c r="D23" s="43">
        <v>0.01</v>
      </c>
    </row>
    <row r="24" spans="1:4" ht="15.75">
      <c r="A24" s="10"/>
      <c r="B24" s="10" t="s">
        <v>87</v>
      </c>
      <c r="C24" s="7" t="s">
        <v>25</v>
      </c>
      <c r="D24" s="43"/>
    </row>
    <row r="25" spans="1:4" ht="15.75">
      <c r="A25" s="10"/>
      <c r="B25" s="10" t="s">
        <v>26</v>
      </c>
      <c r="C25" s="7" t="s">
        <v>27</v>
      </c>
      <c r="D25" s="25">
        <v>0.85</v>
      </c>
    </row>
    <row r="26" spans="1:4" ht="15.75">
      <c r="A26" s="10"/>
      <c r="B26" s="10" t="s">
        <v>28</v>
      </c>
      <c r="C26" s="7"/>
      <c r="D26" s="7"/>
    </row>
    <row r="27" spans="1:4" ht="15.75">
      <c r="A27" s="10"/>
      <c r="B27" s="10" t="s">
        <v>9</v>
      </c>
      <c r="C27" s="7"/>
      <c r="D27" s="7"/>
    </row>
    <row r="28" spans="1:4" ht="15.75">
      <c r="A28" s="10"/>
      <c r="B28" s="8" t="s">
        <v>29</v>
      </c>
      <c r="C28" s="7"/>
      <c r="D28" s="25">
        <f>D29+D30+D31</f>
        <v>1.1480000000000001</v>
      </c>
    </row>
    <row r="29" spans="1:4" ht="31.5">
      <c r="A29" s="10"/>
      <c r="B29" s="12" t="s">
        <v>30</v>
      </c>
      <c r="C29" s="5" t="s">
        <v>31</v>
      </c>
      <c r="D29" s="5">
        <v>0.043</v>
      </c>
    </row>
    <row r="30" spans="1:4" ht="31.5">
      <c r="A30" s="10"/>
      <c r="B30" s="12" t="s">
        <v>32</v>
      </c>
      <c r="C30" s="5" t="s">
        <v>25</v>
      </c>
      <c r="D30" s="5">
        <v>0.83</v>
      </c>
    </row>
    <row r="31" spans="1:4" ht="15.75">
      <c r="A31" s="10"/>
      <c r="B31" s="10" t="s">
        <v>33</v>
      </c>
      <c r="C31" s="7" t="s">
        <v>25</v>
      </c>
      <c r="D31" s="7">
        <v>0.275</v>
      </c>
    </row>
    <row r="32" spans="1:4" ht="15.75">
      <c r="A32" s="10"/>
      <c r="B32" s="8" t="s">
        <v>34</v>
      </c>
      <c r="C32" s="7"/>
      <c r="D32" s="25">
        <f>D33+D34+D35</f>
        <v>0.444</v>
      </c>
    </row>
    <row r="33" spans="1:4" ht="31.5">
      <c r="A33" s="10"/>
      <c r="B33" s="17" t="s">
        <v>119</v>
      </c>
      <c r="C33" s="7" t="s">
        <v>25</v>
      </c>
      <c r="D33" s="7">
        <v>0.193</v>
      </c>
    </row>
    <row r="34" spans="1:4" ht="31.5">
      <c r="A34" s="10"/>
      <c r="B34" s="17" t="s">
        <v>120</v>
      </c>
      <c r="C34" s="7" t="s">
        <v>25</v>
      </c>
      <c r="D34" s="7">
        <v>0.051</v>
      </c>
    </row>
    <row r="35" spans="1:4" ht="31.5">
      <c r="A35" s="10"/>
      <c r="B35" s="17" t="s">
        <v>121</v>
      </c>
      <c r="C35" s="7" t="s">
        <v>25</v>
      </c>
      <c r="D35" s="7">
        <v>0.2</v>
      </c>
    </row>
    <row r="36" spans="1:4" ht="15.75">
      <c r="A36" s="10"/>
      <c r="B36" s="8" t="s">
        <v>37</v>
      </c>
      <c r="C36" s="7"/>
      <c r="D36" s="25">
        <f>D37+D38+D39</f>
        <v>0.44100000000000006</v>
      </c>
    </row>
    <row r="37" spans="1:4" ht="31.5">
      <c r="A37" s="10"/>
      <c r="B37" s="17" t="s">
        <v>122</v>
      </c>
      <c r="C37" s="7" t="s">
        <v>25</v>
      </c>
      <c r="D37" s="7">
        <v>0.265</v>
      </c>
    </row>
    <row r="38" spans="1:4" ht="31.5">
      <c r="A38" s="10"/>
      <c r="B38" s="17" t="s">
        <v>123</v>
      </c>
      <c r="C38" s="7" t="s">
        <v>25</v>
      </c>
      <c r="D38" s="7">
        <v>0.085</v>
      </c>
    </row>
    <row r="39" spans="1:4" ht="15.75">
      <c r="A39" s="10"/>
      <c r="B39" s="10" t="s">
        <v>124</v>
      </c>
      <c r="C39" s="7" t="s">
        <v>25</v>
      </c>
      <c r="D39" s="7">
        <v>0.091</v>
      </c>
    </row>
    <row r="40" spans="1:4" ht="15.75">
      <c r="A40" s="10"/>
      <c r="B40" s="8" t="s">
        <v>40</v>
      </c>
      <c r="C40" s="7"/>
      <c r="D40" s="25">
        <f>D41+D42+D43+D44</f>
        <v>0.90159</v>
      </c>
    </row>
    <row r="41" spans="1:4" ht="31.5">
      <c r="A41" s="10"/>
      <c r="B41" s="17" t="s">
        <v>41</v>
      </c>
      <c r="C41" s="7" t="s">
        <v>12</v>
      </c>
      <c r="D41" s="7">
        <v>0.40899</v>
      </c>
    </row>
    <row r="42" spans="1:4" ht="47.25">
      <c r="A42" s="10"/>
      <c r="B42" s="17" t="s">
        <v>42</v>
      </c>
      <c r="C42" s="7" t="s">
        <v>25</v>
      </c>
      <c r="D42" s="7">
        <v>0.2697</v>
      </c>
    </row>
    <row r="43" spans="1:4" ht="31.5">
      <c r="A43" s="10"/>
      <c r="B43" s="17" t="s">
        <v>43</v>
      </c>
      <c r="C43" s="7" t="s">
        <v>25</v>
      </c>
      <c r="D43" s="7">
        <v>0.212</v>
      </c>
    </row>
    <row r="44" spans="1:4" ht="31.5">
      <c r="A44" s="10"/>
      <c r="B44" s="17" t="s">
        <v>44</v>
      </c>
      <c r="C44" s="7" t="s">
        <v>25</v>
      </c>
      <c r="D44" s="7">
        <v>0.0109</v>
      </c>
    </row>
    <row r="45" spans="1:4" ht="15.75">
      <c r="A45" s="10"/>
      <c r="B45" s="8" t="s">
        <v>45</v>
      </c>
      <c r="C45" s="7"/>
      <c r="D45" s="25">
        <f>D46+D47+D48</f>
        <v>0.42163</v>
      </c>
    </row>
    <row r="46" spans="1:4" ht="31.5">
      <c r="A46" s="10"/>
      <c r="B46" s="12" t="s">
        <v>46</v>
      </c>
      <c r="C46" s="5" t="s">
        <v>25</v>
      </c>
      <c r="D46" s="5">
        <v>0.04429</v>
      </c>
    </row>
    <row r="47" spans="1:4" ht="31.5">
      <c r="A47" s="10"/>
      <c r="B47" s="12" t="s">
        <v>47</v>
      </c>
      <c r="C47" s="5" t="s">
        <v>25</v>
      </c>
      <c r="D47" s="5">
        <v>0.07534</v>
      </c>
    </row>
    <row r="48" spans="1:4" ht="31.5">
      <c r="A48" s="10"/>
      <c r="B48" s="12" t="s">
        <v>125</v>
      </c>
      <c r="C48" s="5" t="s">
        <v>25</v>
      </c>
      <c r="D48" s="5">
        <v>0.302</v>
      </c>
    </row>
    <row r="49" spans="1:4" ht="15.75">
      <c r="A49" s="10"/>
      <c r="B49" s="8" t="s">
        <v>49</v>
      </c>
      <c r="C49" s="7"/>
      <c r="D49" s="25">
        <f>D50+D51+D52+D53+D54</f>
        <v>0.59</v>
      </c>
    </row>
    <row r="50" spans="1:4" ht="15.75">
      <c r="A50" s="10"/>
      <c r="B50" s="10" t="s">
        <v>50</v>
      </c>
      <c r="C50" s="7" t="s">
        <v>25</v>
      </c>
      <c r="D50" s="7">
        <v>0.031</v>
      </c>
    </row>
    <row r="51" spans="1:4" ht="15.75">
      <c r="A51" s="10"/>
      <c r="B51" s="10" t="s">
        <v>51</v>
      </c>
      <c r="C51" s="7" t="s">
        <v>25</v>
      </c>
      <c r="D51" s="7">
        <v>0.264</v>
      </c>
    </row>
    <row r="52" spans="1:4" ht="15.75">
      <c r="A52" s="10"/>
      <c r="B52" s="10" t="s">
        <v>52</v>
      </c>
      <c r="C52" s="7" t="s">
        <v>25</v>
      </c>
      <c r="D52" s="7">
        <v>0.185</v>
      </c>
    </row>
    <row r="53" spans="1:4" ht="15.75">
      <c r="A53" s="10"/>
      <c r="B53" s="10" t="s">
        <v>126</v>
      </c>
      <c r="C53" s="7" t="s">
        <v>25</v>
      </c>
      <c r="D53" s="7">
        <v>0.027</v>
      </c>
    </row>
    <row r="54" spans="1:4" ht="15.75">
      <c r="A54" s="10"/>
      <c r="B54" s="10" t="s">
        <v>53</v>
      </c>
      <c r="C54" s="7" t="s">
        <v>23</v>
      </c>
      <c r="D54" s="7">
        <v>0.083</v>
      </c>
    </row>
    <row r="55" spans="1:4" ht="15.75">
      <c r="A55" s="10"/>
      <c r="B55" s="8" t="s">
        <v>54</v>
      </c>
      <c r="C55" s="7"/>
      <c r="D55" s="25">
        <f>D56+D57+D58</f>
        <v>0.34</v>
      </c>
    </row>
    <row r="56" spans="1:4" ht="15.75">
      <c r="A56" s="10"/>
      <c r="B56" s="10" t="s">
        <v>55</v>
      </c>
      <c r="C56" s="7" t="s">
        <v>25</v>
      </c>
      <c r="D56" s="7">
        <v>0.009</v>
      </c>
    </row>
    <row r="57" spans="1:4" ht="31.5">
      <c r="A57" s="10"/>
      <c r="B57" s="17" t="s">
        <v>56</v>
      </c>
      <c r="C57" s="7" t="s">
        <v>25</v>
      </c>
      <c r="D57" s="7">
        <v>0.231</v>
      </c>
    </row>
    <row r="58" spans="1:4" ht="31.5">
      <c r="A58" s="10"/>
      <c r="B58" s="17" t="s">
        <v>127</v>
      </c>
      <c r="C58" s="7" t="s">
        <v>25</v>
      </c>
      <c r="D58" s="7">
        <v>0.1</v>
      </c>
    </row>
    <row r="59" spans="1:4" ht="15.75">
      <c r="A59" s="10"/>
      <c r="B59" s="8" t="s">
        <v>57</v>
      </c>
      <c r="C59" s="7"/>
      <c r="D59" s="25">
        <f>D60</f>
        <v>0.0125</v>
      </c>
    </row>
    <row r="60" spans="1:4" ht="31.5">
      <c r="A60" s="10"/>
      <c r="B60" s="17" t="s">
        <v>58</v>
      </c>
      <c r="C60" s="7" t="s">
        <v>25</v>
      </c>
      <c r="D60" s="7">
        <v>0.0125</v>
      </c>
    </row>
    <row r="61" spans="1:4" ht="15.75">
      <c r="A61" s="10"/>
      <c r="B61" s="8" t="s">
        <v>59</v>
      </c>
      <c r="C61" s="7"/>
      <c r="D61" s="25">
        <f>D62</f>
        <v>0.06</v>
      </c>
    </row>
    <row r="62" spans="1:4" ht="31.5">
      <c r="A62" s="10"/>
      <c r="B62" s="18" t="s">
        <v>60</v>
      </c>
      <c r="C62" s="19" t="s">
        <v>31</v>
      </c>
      <c r="D62" s="44">
        <v>0.06</v>
      </c>
    </row>
    <row r="63" spans="1:4" ht="31.5">
      <c r="A63" s="10"/>
      <c r="B63" s="18" t="s">
        <v>61</v>
      </c>
      <c r="C63" s="19" t="s">
        <v>62</v>
      </c>
      <c r="D63" s="44"/>
    </row>
    <row r="64" spans="1:4" ht="15.75">
      <c r="A64" s="10"/>
      <c r="B64" s="8" t="s">
        <v>66</v>
      </c>
      <c r="C64" s="7"/>
      <c r="D64" s="25">
        <f>D65</f>
        <v>0.0082</v>
      </c>
    </row>
    <row r="65" spans="1:4" ht="15.75">
      <c r="A65" s="10"/>
      <c r="B65" s="10" t="s">
        <v>67</v>
      </c>
      <c r="C65" s="7" t="s">
        <v>25</v>
      </c>
      <c r="D65" s="7">
        <v>0.0082</v>
      </c>
    </row>
    <row r="66" spans="1:4" ht="15.75">
      <c r="A66" s="10"/>
      <c r="B66" s="8" t="s">
        <v>68</v>
      </c>
      <c r="C66" s="7"/>
      <c r="D66" s="25">
        <f>D67+D68</f>
        <v>0.0996</v>
      </c>
    </row>
    <row r="67" spans="1:4" ht="31.5">
      <c r="A67" s="10"/>
      <c r="B67" s="17" t="s">
        <v>69</v>
      </c>
      <c r="C67" s="7" t="s">
        <v>31</v>
      </c>
      <c r="D67" s="7">
        <v>0.0096</v>
      </c>
    </row>
    <row r="68" spans="1:4" ht="15.75">
      <c r="A68" s="10"/>
      <c r="B68" s="10" t="s">
        <v>70</v>
      </c>
      <c r="C68" s="7" t="s">
        <v>25</v>
      </c>
      <c r="D68" s="7">
        <v>0.09</v>
      </c>
    </row>
    <row r="69" spans="1:4" ht="15.75">
      <c r="A69" s="20" t="s">
        <v>71</v>
      </c>
      <c r="B69" s="8" t="s">
        <v>72</v>
      </c>
      <c r="C69" s="7" t="s">
        <v>73</v>
      </c>
      <c r="D69" s="25">
        <v>1.81</v>
      </c>
    </row>
    <row r="70" spans="1:4" ht="21" customHeight="1">
      <c r="A70" s="20" t="s">
        <v>74</v>
      </c>
      <c r="B70" s="8" t="s">
        <v>75</v>
      </c>
      <c r="C70" s="7" t="s">
        <v>8</v>
      </c>
      <c r="D70" s="25">
        <v>0.64</v>
      </c>
    </row>
    <row r="71" spans="1:4" ht="15.75">
      <c r="A71" s="10"/>
      <c r="B71" s="10" t="s">
        <v>76</v>
      </c>
      <c r="C71" s="7" t="s">
        <v>77</v>
      </c>
      <c r="D71" s="7"/>
    </row>
    <row r="72" spans="1:4" ht="15.75">
      <c r="A72" s="10"/>
      <c r="B72" s="10" t="s">
        <v>78</v>
      </c>
      <c r="C72" s="7" t="s">
        <v>11</v>
      </c>
      <c r="D72" s="7"/>
    </row>
    <row r="73" spans="1:4" ht="31.5">
      <c r="A73" s="10"/>
      <c r="B73" s="12" t="s">
        <v>79</v>
      </c>
      <c r="C73" s="5" t="s">
        <v>80</v>
      </c>
      <c r="D73" s="7"/>
    </row>
    <row r="74" spans="1:4" ht="24" customHeight="1">
      <c r="A74" s="20" t="s">
        <v>81</v>
      </c>
      <c r="B74" s="8" t="s">
        <v>82</v>
      </c>
      <c r="C74" s="7" t="s">
        <v>27</v>
      </c>
      <c r="D74" s="25">
        <v>3.14</v>
      </c>
    </row>
    <row r="75" spans="1:4" ht="15.75">
      <c r="A75" s="21"/>
      <c r="B75" s="22" t="s">
        <v>83</v>
      </c>
      <c r="C75" s="7"/>
      <c r="D75" s="24">
        <f>D74+D70+D69+D66+D64+D61+D59+D55+D49+D45+D40+D36+D32+D28+D25+D23+D16+D7+0.04</f>
        <v>15.09652</v>
      </c>
    </row>
    <row r="76" spans="1:4" ht="15.75">
      <c r="A76" s="21"/>
      <c r="B76" s="21" t="s">
        <v>163</v>
      </c>
      <c r="C76" s="7"/>
      <c r="D76" s="30">
        <v>1.9</v>
      </c>
    </row>
    <row r="78" ht="15.75">
      <c r="A78" s="23"/>
    </row>
    <row r="79" ht="24" customHeight="1">
      <c r="A79" s="23"/>
    </row>
  </sheetData>
  <sheetProtection/>
  <mergeCells count="7">
    <mergeCell ref="B18:B19"/>
    <mergeCell ref="D23:D24"/>
    <mergeCell ref="D62:D63"/>
    <mergeCell ref="A1:D1"/>
    <mergeCell ref="A2:D2"/>
    <mergeCell ref="A3:D3"/>
    <mergeCell ref="A4:D4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107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1.2530000000000001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0.836</v>
      </c>
    </row>
    <row r="27" spans="1:4" ht="15.75">
      <c r="A27" s="10"/>
      <c r="B27" s="10" t="s">
        <v>33</v>
      </c>
      <c r="C27" s="7" t="s">
        <v>25</v>
      </c>
      <c r="D27" s="11">
        <v>0.386</v>
      </c>
    </row>
    <row r="28" spans="1:4" ht="15.75">
      <c r="A28" s="10"/>
      <c r="B28" s="8" t="s">
        <v>34</v>
      </c>
      <c r="C28" s="7"/>
      <c r="D28" s="14">
        <f>D29+D30</f>
        <v>0.638</v>
      </c>
    </row>
    <row r="29" spans="1:4" ht="47.25">
      <c r="A29" s="10"/>
      <c r="B29" s="17" t="s">
        <v>35</v>
      </c>
      <c r="C29" s="7" t="s">
        <v>25</v>
      </c>
      <c r="D29" s="11">
        <v>0.328</v>
      </c>
    </row>
    <row r="30" spans="1:4" ht="31.5">
      <c r="A30" s="10"/>
      <c r="B30" s="17" t="s">
        <v>36</v>
      </c>
      <c r="C30" s="7" t="s">
        <v>25</v>
      </c>
      <c r="D30" s="11">
        <v>0.31</v>
      </c>
    </row>
    <row r="31" spans="1:4" ht="15.75">
      <c r="A31" s="10"/>
      <c r="B31" s="8" t="s">
        <v>37</v>
      </c>
      <c r="C31" s="7"/>
      <c r="D31" s="14">
        <f>D32+D33</f>
        <v>0.58</v>
      </c>
    </row>
    <row r="32" spans="1:4" ht="47.25">
      <c r="A32" s="10"/>
      <c r="B32" s="17" t="s">
        <v>38</v>
      </c>
      <c r="C32" s="7" t="s">
        <v>25</v>
      </c>
      <c r="D32" s="11">
        <v>0.494</v>
      </c>
    </row>
    <row r="33" spans="1:4" ht="15.75">
      <c r="A33" s="10"/>
      <c r="B33" s="10" t="s">
        <v>39</v>
      </c>
      <c r="C33" s="7" t="s">
        <v>25</v>
      </c>
      <c r="D33" s="11">
        <v>0.086</v>
      </c>
    </row>
    <row r="34" spans="1:4" ht="15.75">
      <c r="A34" s="10"/>
      <c r="B34" s="8" t="s">
        <v>40</v>
      </c>
      <c r="C34" s="7"/>
      <c r="D34" s="14">
        <f>D35+D36+D37+D38</f>
        <v>1.173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0.559</v>
      </c>
    </row>
    <row r="37" spans="1:4" ht="31.5">
      <c r="A37" s="10"/>
      <c r="B37" s="17" t="s">
        <v>43</v>
      </c>
      <c r="C37" s="7" t="s">
        <v>25</v>
      </c>
      <c r="D37" s="11">
        <v>0.162</v>
      </c>
    </row>
    <row r="38" spans="1:4" ht="31.5">
      <c r="A38" s="10"/>
      <c r="B38" s="17" t="s">
        <v>44</v>
      </c>
      <c r="C38" s="7" t="s">
        <v>25</v>
      </c>
      <c r="D38" s="11">
        <v>0.055</v>
      </c>
    </row>
    <row r="39" spans="1:4" ht="15.75">
      <c r="A39" s="10"/>
      <c r="B39" s="8" t="s">
        <v>45</v>
      </c>
      <c r="C39" s="7"/>
      <c r="D39" s="14">
        <f>D40+D41+D42</f>
        <v>1.388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0.08</v>
      </c>
    </row>
    <row r="42" spans="1:4" ht="31.5">
      <c r="A42" s="10"/>
      <c r="B42" s="12" t="s">
        <v>48</v>
      </c>
      <c r="C42" s="5" t="s">
        <v>25</v>
      </c>
      <c r="D42" s="16">
        <v>1.293</v>
      </c>
    </row>
    <row r="43" spans="1:4" ht="15.75">
      <c r="A43" s="10"/>
      <c r="B43" s="8" t="s">
        <v>49</v>
      </c>
      <c r="C43" s="7"/>
      <c r="D43" s="14">
        <f>D44+D45+D46+D47</f>
        <v>0.528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0.226</v>
      </c>
    </row>
    <row r="46" spans="1:4" ht="15.75">
      <c r="A46" s="10"/>
      <c r="B46" s="10" t="s">
        <v>52</v>
      </c>
      <c r="C46" s="7" t="s">
        <v>25</v>
      </c>
      <c r="D46" s="11">
        <v>0.179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0.555</v>
      </c>
    </row>
    <row r="49" spans="1:4" ht="15.75">
      <c r="A49" s="10"/>
      <c r="B49" s="10" t="s">
        <v>55</v>
      </c>
      <c r="C49" s="7" t="s">
        <v>25</v>
      </c>
      <c r="D49" s="11">
        <v>0.052</v>
      </c>
    </row>
    <row r="50" spans="1:4" ht="31.5">
      <c r="A50" s="10"/>
      <c r="B50" s="17" t="s">
        <v>108</v>
      </c>
      <c r="C50" s="7" t="s">
        <v>25</v>
      </c>
      <c r="D50" s="11">
        <v>0.503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68</v>
      </c>
      <c r="C59" s="7"/>
      <c r="D59" s="14">
        <f>D60+D61</f>
        <v>0.22</v>
      </c>
    </row>
    <row r="60" spans="1:4" ht="31.5">
      <c r="A60" s="10"/>
      <c r="B60" s="17" t="s">
        <v>69</v>
      </c>
      <c r="C60" s="7" t="s">
        <v>31</v>
      </c>
      <c r="D60" s="11">
        <v>0.07</v>
      </c>
    </row>
    <row r="61" spans="1:4" ht="15.75">
      <c r="A61" s="10"/>
      <c r="B61" s="10" t="s">
        <v>70</v>
      </c>
      <c r="C61" s="7" t="s">
        <v>25</v>
      </c>
      <c r="D61" s="11">
        <v>0.15</v>
      </c>
    </row>
    <row r="62" spans="1:4" ht="15.75">
      <c r="A62" s="20" t="s">
        <v>71</v>
      </c>
      <c r="B62" s="8" t="s">
        <v>72</v>
      </c>
      <c r="C62" s="7" t="s">
        <v>73</v>
      </c>
      <c r="D62" s="14">
        <v>1.81</v>
      </c>
    </row>
    <row r="63" spans="1:4" ht="15.75">
      <c r="A63" s="21"/>
      <c r="B63" s="22" t="s">
        <v>83</v>
      </c>
      <c r="C63" s="7"/>
      <c r="D63" s="9">
        <f>D62+D59+D53+D51+D48+D43+D39+D34+D31+D28+D24+D22+D20+D15+D7+D56</f>
        <v>14.178500000000001</v>
      </c>
    </row>
    <row r="64" spans="1:4" ht="15.75">
      <c r="A64" s="21"/>
      <c r="B64" s="21" t="s">
        <v>163</v>
      </c>
      <c r="C64" s="7"/>
      <c r="D64" s="30">
        <v>1.9</v>
      </c>
    </row>
    <row r="66" ht="15.75">
      <c r="A66" s="23"/>
    </row>
    <row r="67" ht="24" customHeight="1">
      <c r="A67" s="23"/>
    </row>
  </sheetData>
  <sheetProtection/>
  <mergeCells count="9">
    <mergeCell ref="D57:D58"/>
    <mergeCell ref="B16:B17"/>
    <mergeCell ref="D16:D18"/>
    <mergeCell ref="D20:D21"/>
    <mergeCell ref="D54:D55"/>
    <mergeCell ref="A1:D1"/>
    <mergeCell ref="A2:D2"/>
    <mergeCell ref="A3:D3"/>
    <mergeCell ref="A4:D4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1">
      <selection activeCell="A3" sqref="A3:D3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109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24">
        <v>1.3</v>
      </c>
    </row>
    <row r="8" spans="1:4" ht="15.75">
      <c r="A8" s="10"/>
      <c r="B8" s="10" t="s">
        <v>9</v>
      </c>
      <c r="C8" s="7"/>
      <c r="D8" s="7"/>
    </row>
    <row r="9" spans="1:4" ht="31.5">
      <c r="A9" s="10"/>
      <c r="B9" s="12" t="s">
        <v>110</v>
      </c>
      <c r="C9" s="5" t="s">
        <v>77</v>
      </c>
      <c r="D9" s="7"/>
    </row>
    <row r="10" spans="1:4" ht="31.5">
      <c r="A10" s="10"/>
      <c r="B10" s="12" t="s">
        <v>111</v>
      </c>
      <c r="C10" s="5" t="s">
        <v>112</v>
      </c>
      <c r="D10" s="7"/>
    </row>
    <row r="11" spans="1:4" ht="31.5">
      <c r="A11" s="10"/>
      <c r="B11" s="12" t="s">
        <v>113</v>
      </c>
      <c r="C11" s="5" t="s">
        <v>114</v>
      </c>
      <c r="D11" s="7"/>
    </row>
    <row r="12" spans="1:4" ht="15.75">
      <c r="A12" s="10"/>
      <c r="B12" s="10" t="s">
        <v>115</v>
      </c>
      <c r="C12" s="7" t="s">
        <v>116</v>
      </c>
      <c r="D12" s="7"/>
    </row>
    <row r="13" spans="1:4" ht="14.25" customHeight="1">
      <c r="A13" s="10"/>
      <c r="B13" s="10" t="s">
        <v>117</v>
      </c>
      <c r="C13" s="7" t="s">
        <v>118</v>
      </c>
      <c r="D13" s="7"/>
    </row>
    <row r="14" spans="1:4" ht="31.5">
      <c r="A14" s="5" t="s">
        <v>13</v>
      </c>
      <c r="B14" s="13" t="s">
        <v>14</v>
      </c>
      <c r="C14" s="7"/>
      <c r="D14" s="7"/>
    </row>
    <row r="15" spans="1:4" ht="15.75">
      <c r="A15" s="10"/>
      <c r="B15" s="10" t="s">
        <v>9</v>
      </c>
      <c r="C15" s="7"/>
      <c r="D15" s="7"/>
    </row>
    <row r="16" spans="1:4" ht="15.75">
      <c r="A16" s="10"/>
      <c r="B16" s="10" t="s">
        <v>15</v>
      </c>
      <c r="C16" s="7"/>
      <c r="D16" s="25">
        <v>2.84</v>
      </c>
    </row>
    <row r="17" spans="1:4" ht="15.75">
      <c r="A17" s="10"/>
      <c r="B17" s="10" t="s">
        <v>9</v>
      </c>
      <c r="C17" s="7"/>
      <c r="D17" s="7"/>
    </row>
    <row r="18" spans="1:4" ht="15.75">
      <c r="A18" s="10"/>
      <c r="B18" s="39" t="s">
        <v>16</v>
      </c>
      <c r="C18" s="7" t="s">
        <v>17</v>
      </c>
      <c r="D18" s="7"/>
    </row>
    <row r="19" spans="1:4" ht="15.75">
      <c r="A19" s="10"/>
      <c r="B19" s="39"/>
      <c r="C19" s="7" t="s">
        <v>18</v>
      </c>
      <c r="D19" s="7"/>
    </row>
    <row r="20" spans="1:4" ht="15.75">
      <c r="A20" s="10"/>
      <c r="B20" s="10" t="s">
        <v>9</v>
      </c>
      <c r="C20" s="7"/>
      <c r="D20" s="7"/>
    </row>
    <row r="21" spans="1:4" ht="15.75">
      <c r="A21" s="10"/>
      <c r="B21" s="10" t="s">
        <v>20</v>
      </c>
      <c r="C21" s="7" t="s">
        <v>21</v>
      </c>
      <c r="D21" s="7">
        <v>0.6</v>
      </c>
    </row>
    <row r="22" spans="1:4" ht="15.75">
      <c r="A22" s="10"/>
      <c r="B22" s="10" t="s">
        <v>19</v>
      </c>
      <c r="C22" s="7" t="s">
        <v>12</v>
      </c>
      <c r="D22" s="7"/>
    </row>
    <row r="23" spans="1:4" ht="15.75">
      <c r="A23" s="10"/>
      <c r="B23" s="15" t="s">
        <v>22</v>
      </c>
      <c r="C23" s="5" t="s">
        <v>23</v>
      </c>
      <c r="D23" s="43">
        <v>0.01</v>
      </c>
    </row>
    <row r="24" spans="1:4" ht="15.75">
      <c r="A24" s="10"/>
      <c r="B24" s="10" t="s">
        <v>87</v>
      </c>
      <c r="C24" s="7" t="s">
        <v>25</v>
      </c>
      <c r="D24" s="43"/>
    </row>
    <row r="25" spans="1:4" ht="15.75">
      <c r="A25" s="10"/>
      <c r="B25" s="10" t="s">
        <v>26</v>
      </c>
      <c r="C25" s="7" t="s">
        <v>27</v>
      </c>
      <c r="D25" s="25">
        <v>0.85</v>
      </c>
    </row>
    <row r="26" spans="1:4" ht="15.75">
      <c r="A26" s="10"/>
      <c r="B26" s="10" t="s">
        <v>28</v>
      </c>
      <c r="C26" s="7"/>
      <c r="D26" s="7"/>
    </row>
    <row r="27" spans="1:4" ht="15.75">
      <c r="A27" s="10"/>
      <c r="B27" s="10" t="s">
        <v>9</v>
      </c>
      <c r="C27" s="7"/>
      <c r="D27" s="7"/>
    </row>
    <row r="28" spans="1:4" ht="15.75">
      <c r="A28" s="10"/>
      <c r="B28" s="8" t="s">
        <v>29</v>
      </c>
      <c r="C28" s="7"/>
      <c r="D28" s="25">
        <f>D29+D30+D31</f>
        <v>1.1480000000000001</v>
      </c>
    </row>
    <row r="29" spans="1:4" ht="31.5">
      <c r="A29" s="10"/>
      <c r="B29" s="12" t="s">
        <v>30</v>
      </c>
      <c r="C29" s="5" t="s">
        <v>31</v>
      </c>
      <c r="D29" s="5">
        <v>0.043</v>
      </c>
    </row>
    <row r="30" spans="1:4" ht="31.5">
      <c r="A30" s="10"/>
      <c r="B30" s="12" t="s">
        <v>32</v>
      </c>
      <c r="C30" s="5" t="s">
        <v>25</v>
      </c>
      <c r="D30" s="5">
        <v>0.83</v>
      </c>
    </row>
    <row r="31" spans="1:4" ht="15.75">
      <c r="A31" s="10"/>
      <c r="B31" s="10" t="s">
        <v>33</v>
      </c>
      <c r="C31" s="7" t="s">
        <v>25</v>
      </c>
      <c r="D31" s="7">
        <v>0.275</v>
      </c>
    </row>
    <row r="32" spans="1:4" ht="15.75">
      <c r="A32" s="10"/>
      <c r="B32" s="8" t="s">
        <v>34</v>
      </c>
      <c r="C32" s="7"/>
      <c r="D32" s="25">
        <f>D33+D34+D35</f>
        <v>0.444</v>
      </c>
    </row>
    <row r="33" spans="1:4" ht="31.5">
      <c r="A33" s="10"/>
      <c r="B33" s="17" t="s">
        <v>119</v>
      </c>
      <c r="C33" s="7" t="s">
        <v>25</v>
      </c>
      <c r="D33" s="7">
        <v>0.193</v>
      </c>
    </row>
    <row r="34" spans="1:4" ht="31.5">
      <c r="A34" s="10"/>
      <c r="B34" s="17" t="s">
        <v>120</v>
      </c>
      <c r="C34" s="7" t="s">
        <v>25</v>
      </c>
      <c r="D34" s="7">
        <v>0.051</v>
      </c>
    </row>
    <row r="35" spans="1:4" ht="31.5">
      <c r="A35" s="10"/>
      <c r="B35" s="17" t="s">
        <v>121</v>
      </c>
      <c r="C35" s="7" t="s">
        <v>25</v>
      </c>
      <c r="D35" s="7">
        <v>0.2</v>
      </c>
    </row>
    <row r="36" spans="1:4" ht="15.75">
      <c r="A36" s="10"/>
      <c r="B36" s="8" t="s">
        <v>37</v>
      </c>
      <c r="C36" s="7"/>
      <c r="D36" s="25">
        <f>D37+D38+D39</f>
        <v>0.44100000000000006</v>
      </c>
    </row>
    <row r="37" spans="1:4" ht="31.5">
      <c r="A37" s="10"/>
      <c r="B37" s="17" t="s">
        <v>122</v>
      </c>
      <c r="C37" s="7" t="s">
        <v>25</v>
      </c>
      <c r="D37" s="7">
        <v>0.265</v>
      </c>
    </row>
    <row r="38" spans="1:4" ht="31.5">
      <c r="A38" s="10"/>
      <c r="B38" s="17" t="s">
        <v>123</v>
      </c>
      <c r="C38" s="7" t="s">
        <v>25</v>
      </c>
      <c r="D38" s="7">
        <v>0.085</v>
      </c>
    </row>
    <row r="39" spans="1:4" ht="15.75">
      <c r="A39" s="10"/>
      <c r="B39" s="10" t="s">
        <v>124</v>
      </c>
      <c r="C39" s="7" t="s">
        <v>25</v>
      </c>
      <c r="D39" s="7">
        <v>0.091</v>
      </c>
    </row>
    <row r="40" spans="1:4" ht="15.75">
      <c r="A40" s="10"/>
      <c r="B40" s="8" t="s">
        <v>40</v>
      </c>
      <c r="C40" s="7"/>
      <c r="D40" s="25">
        <f>D41+D42+D43+D44</f>
        <v>0.90159</v>
      </c>
    </row>
    <row r="41" spans="1:4" ht="31.5">
      <c r="A41" s="10"/>
      <c r="B41" s="17" t="s">
        <v>41</v>
      </c>
      <c r="C41" s="7" t="s">
        <v>12</v>
      </c>
      <c r="D41" s="7">
        <v>0.40899</v>
      </c>
    </row>
    <row r="42" spans="1:4" ht="47.25">
      <c r="A42" s="10"/>
      <c r="B42" s="17" t="s">
        <v>42</v>
      </c>
      <c r="C42" s="7" t="s">
        <v>25</v>
      </c>
      <c r="D42" s="7">
        <v>0.2697</v>
      </c>
    </row>
    <row r="43" spans="1:4" ht="31.5">
      <c r="A43" s="10"/>
      <c r="B43" s="17" t="s">
        <v>43</v>
      </c>
      <c r="C43" s="7" t="s">
        <v>25</v>
      </c>
      <c r="D43" s="7">
        <v>0.212</v>
      </c>
    </row>
    <row r="44" spans="1:4" ht="31.5">
      <c r="A44" s="10"/>
      <c r="B44" s="17" t="s">
        <v>44</v>
      </c>
      <c r="C44" s="7" t="s">
        <v>25</v>
      </c>
      <c r="D44" s="7">
        <v>0.0109</v>
      </c>
    </row>
    <row r="45" spans="1:4" ht="15.75">
      <c r="A45" s="10"/>
      <c r="B45" s="8" t="s">
        <v>45</v>
      </c>
      <c r="C45" s="7"/>
      <c r="D45" s="25">
        <f>D46+D47+D48</f>
        <v>0.42163</v>
      </c>
    </row>
    <row r="46" spans="1:4" ht="31.5">
      <c r="A46" s="10"/>
      <c r="B46" s="12" t="s">
        <v>46</v>
      </c>
      <c r="C46" s="5" t="s">
        <v>25</v>
      </c>
      <c r="D46" s="5">
        <v>0.04429</v>
      </c>
    </row>
    <row r="47" spans="1:4" ht="31.5">
      <c r="A47" s="10"/>
      <c r="B47" s="12" t="s">
        <v>47</v>
      </c>
      <c r="C47" s="5" t="s">
        <v>25</v>
      </c>
      <c r="D47" s="5">
        <v>0.07534</v>
      </c>
    </row>
    <row r="48" spans="1:4" ht="31.5">
      <c r="A48" s="10"/>
      <c r="B48" s="12" t="s">
        <v>125</v>
      </c>
      <c r="C48" s="5" t="s">
        <v>25</v>
      </c>
      <c r="D48" s="5">
        <v>0.302</v>
      </c>
    </row>
    <row r="49" spans="1:4" ht="15.75">
      <c r="A49" s="10"/>
      <c r="B49" s="8" t="s">
        <v>49</v>
      </c>
      <c r="C49" s="7"/>
      <c r="D49" s="25">
        <f>D50+D51+D52+D53+D54</f>
        <v>0.59</v>
      </c>
    </row>
    <row r="50" spans="1:4" ht="15.75">
      <c r="A50" s="10"/>
      <c r="B50" s="10" t="s">
        <v>50</v>
      </c>
      <c r="C50" s="7" t="s">
        <v>25</v>
      </c>
      <c r="D50" s="7">
        <v>0.031</v>
      </c>
    </row>
    <row r="51" spans="1:4" ht="15.75">
      <c r="A51" s="10"/>
      <c r="B51" s="10" t="s">
        <v>51</v>
      </c>
      <c r="C51" s="7" t="s">
        <v>25</v>
      </c>
      <c r="D51" s="7">
        <v>0.264</v>
      </c>
    </row>
    <row r="52" spans="1:4" ht="15.75">
      <c r="A52" s="10"/>
      <c r="B52" s="10" t="s">
        <v>52</v>
      </c>
      <c r="C52" s="7" t="s">
        <v>25</v>
      </c>
      <c r="D52" s="7">
        <v>0.185</v>
      </c>
    </row>
    <row r="53" spans="1:4" ht="15.75">
      <c r="A53" s="10"/>
      <c r="B53" s="10" t="s">
        <v>126</v>
      </c>
      <c r="C53" s="7" t="s">
        <v>25</v>
      </c>
      <c r="D53" s="7">
        <v>0.027</v>
      </c>
    </row>
    <row r="54" spans="1:4" ht="15.75">
      <c r="A54" s="10"/>
      <c r="B54" s="10" t="s">
        <v>53</v>
      </c>
      <c r="C54" s="7" t="s">
        <v>23</v>
      </c>
      <c r="D54" s="7">
        <v>0.083</v>
      </c>
    </row>
    <row r="55" spans="1:4" ht="15.75">
      <c r="A55" s="10"/>
      <c r="B55" s="8" t="s">
        <v>54</v>
      </c>
      <c r="C55" s="7"/>
      <c r="D55" s="25">
        <f>D56+D57+D58</f>
        <v>0.34</v>
      </c>
    </row>
    <row r="56" spans="1:4" ht="15.75">
      <c r="A56" s="10"/>
      <c r="B56" s="10" t="s">
        <v>55</v>
      </c>
      <c r="C56" s="7" t="s">
        <v>25</v>
      </c>
      <c r="D56" s="7">
        <v>0.009</v>
      </c>
    </row>
    <row r="57" spans="1:4" ht="31.5">
      <c r="A57" s="10"/>
      <c r="B57" s="17" t="s">
        <v>56</v>
      </c>
      <c r="C57" s="7" t="s">
        <v>25</v>
      </c>
      <c r="D57" s="7">
        <v>0.231</v>
      </c>
    </row>
    <row r="58" spans="1:4" ht="31.5">
      <c r="A58" s="10"/>
      <c r="B58" s="17" t="s">
        <v>127</v>
      </c>
      <c r="C58" s="7" t="s">
        <v>25</v>
      </c>
      <c r="D58" s="7">
        <v>0.1</v>
      </c>
    </row>
    <row r="59" spans="1:4" ht="15.75">
      <c r="A59" s="10"/>
      <c r="B59" s="8" t="s">
        <v>57</v>
      </c>
      <c r="C59" s="7"/>
      <c r="D59" s="25">
        <f>D60</f>
        <v>0.0125</v>
      </c>
    </row>
    <row r="60" spans="1:4" ht="31.5">
      <c r="A60" s="10"/>
      <c r="B60" s="17" t="s">
        <v>58</v>
      </c>
      <c r="C60" s="7" t="s">
        <v>25</v>
      </c>
      <c r="D60" s="7">
        <v>0.0125</v>
      </c>
    </row>
    <row r="61" spans="1:4" ht="15.75">
      <c r="A61" s="10"/>
      <c r="B61" s="8" t="s">
        <v>59</v>
      </c>
      <c r="C61" s="7"/>
      <c r="D61" s="25">
        <f>D62</f>
        <v>0.06</v>
      </c>
    </row>
    <row r="62" spans="1:4" ht="31.5">
      <c r="A62" s="10"/>
      <c r="B62" s="18" t="s">
        <v>60</v>
      </c>
      <c r="C62" s="19" t="s">
        <v>31</v>
      </c>
      <c r="D62" s="44">
        <v>0.06</v>
      </c>
    </row>
    <row r="63" spans="1:4" ht="31.5">
      <c r="A63" s="10"/>
      <c r="B63" s="18" t="s">
        <v>61</v>
      </c>
      <c r="C63" s="19" t="s">
        <v>62</v>
      </c>
      <c r="D63" s="44"/>
    </row>
    <row r="64" spans="1:4" ht="15.75">
      <c r="A64" s="10"/>
      <c r="B64" s="8" t="s">
        <v>66</v>
      </c>
      <c r="C64" s="7"/>
      <c r="D64" s="25">
        <f>D65</f>
        <v>0.0082</v>
      </c>
    </row>
    <row r="65" spans="1:4" ht="15.75">
      <c r="A65" s="10"/>
      <c r="B65" s="10" t="s">
        <v>67</v>
      </c>
      <c r="C65" s="7" t="s">
        <v>25</v>
      </c>
      <c r="D65" s="7">
        <v>0.0082</v>
      </c>
    </row>
    <row r="66" spans="1:4" ht="15.75">
      <c r="A66" s="10"/>
      <c r="B66" s="8" t="s">
        <v>68</v>
      </c>
      <c r="C66" s="7"/>
      <c r="D66" s="25">
        <f>D67+D68</f>
        <v>0.0996</v>
      </c>
    </row>
    <row r="67" spans="1:4" ht="31.5">
      <c r="A67" s="10"/>
      <c r="B67" s="17" t="s">
        <v>69</v>
      </c>
      <c r="C67" s="7" t="s">
        <v>31</v>
      </c>
      <c r="D67" s="7">
        <v>0.0096</v>
      </c>
    </row>
    <row r="68" spans="1:4" ht="15.75">
      <c r="A68" s="10"/>
      <c r="B68" s="10" t="s">
        <v>70</v>
      </c>
      <c r="C68" s="7" t="s">
        <v>25</v>
      </c>
      <c r="D68" s="7">
        <v>0.09</v>
      </c>
    </row>
    <row r="69" spans="1:4" ht="15.75">
      <c r="A69" s="20" t="s">
        <v>71</v>
      </c>
      <c r="B69" s="8" t="s">
        <v>72</v>
      </c>
      <c r="C69" s="7" t="s">
        <v>73</v>
      </c>
      <c r="D69" s="14">
        <v>1.81</v>
      </c>
    </row>
    <row r="70" spans="1:4" ht="21" customHeight="1">
      <c r="A70" s="20" t="s">
        <v>74</v>
      </c>
      <c r="B70" s="8" t="s">
        <v>75</v>
      </c>
      <c r="C70" s="7" t="s">
        <v>8</v>
      </c>
      <c r="D70" s="25">
        <v>0.64</v>
      </c>
    </row>
    <row r="71" spans="1:4" ht="15.75">
      <c r="A71" s="10"/>
      <c r="B71" s="10" t="s">
        <v>76</v>
      </c>
      <c r="C71" s="7" t="s">
        <v>77</v>
      </c>
      <c r="D71" s="7"/>
    </row>
    <row r="72" spans="1:4" ht="15.75">
      <c r="A72" s="10"/>
      <c r="B72" s="10" t="s">
        <v>78</v>
      </c>
      <c r="C72" s="7" t="s">
        <v>11</v>
      </c>
      <c r="D72" s="7"/>
    </row>
    <row r="73" spans="1:4" ht="31.5">
      <c r="A73" s="10"/>
      <c r="B73" s="12" t="s">
        <v>79</v>
      </c>
      <c r="C73" s="5" t="s">
        <v>80</v>
      </c>
      <c r="D73" s="7"/>
    </row>
    <row r="74" spans="1:4" ht="24" customHeight="1">
      <c r="A74" s="20" t="s">
        <v>81</v>
      </c>
      <c r="B74" s="8" t="s">
        <v>82</v>
      </c>
      <c r="C74" s="7" t="s">
        <v>27</v>
      </c>
      <c r="D74" s="25">
        <v>3.14</v>
      </c>
    </row>
    <row r="75" spans="1:4" ht="15.75">
      <c r="A75" s="21"/>
      <c r="B75" s="22" t="s">
        <v>83</v>
      </c>
      <c r="C75" s="7"/>
      <c r="D75" s="24">
        <f>D74+D70+D69+D66+D64+D61+D59+D55+D49+D45+D40+D36+D32+D28+D25+D23+D16+D7+0.04</f>
        <v>15.09652</v>
      </c>
    </row>
    <row r="76" spans="1:4" ht="15.75">
      <c r="A76" s="21"/>
      <c r="B76" s="21" t="s">
        <v>163</v>
      </c>
      <c r="C76" s="7"/>
      <c r="D76" s="30">
        <v>1.9</v>
      </c>
    </row>
    <row r="78" ht="15.75">
      <c r="A78" s="23"/>
    </row>
    <row r="79" ht="24" customHeight="1">
      <c r="A79" s="23"/>
    </row>
  </sheetData>
  <sheetProtection/>
  <mergeCells count="7">
    <mergeCell ref="B18:B19"/>
    <mergeCell ref="D23:D24"/>
    <mergeCell ref="D62:D63"/>
    <mergeCell ref="A1:D1"/>
    <mergeCell ref="A2:D2"/>
    <mergeCell ref="A3:D3"/>
    <mergeCell ref="A4:D4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106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1.1700000000000002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0.803</v>
      </c>
    </row>
    <row r="27" spans="1:4" ht="15.75">
      <c r="A27" s="10"/>
      <c r="B27" s="10" t="s">
        <v>33</v>
      </c>
      <c r="C27" s="7" t="s">
        <v>25</v>
      </c>
      <c r="D27" s="11">
        <v>0.336</v>
      </c>
    </row>
    <row r="28" spans="1:4" ht="15.75">
      <c r="A28" s="10"/>
      <c r="B28" s="8" t="s">
        <v>34</v>
      </c>
      <c r="C28" s="7"/>
      <c r="D28" s="14">
        <f>D29+D30</f>
        <v>0.524</v>
      </c>
    </row>
    <row r="29" spans="1:4" ht="47.25">
      <c r="A29" s="10"/>
      <c r="B29" s="17" t="s">
        <v>35</v>
      </c>
      <c r="C29" s="7" t="s">
        <v>25</v>
      </c>
      <c r="D29" s="11">
        <v>0.269</v>
      </c>
    </row>
    <row r="30" spans="1:4" ht="31.5">
      <c r="A30" s="10"/>
      <c r="B30" s="17" t="s">
        <v>36</v>
      </c>
      <c r="C30" s="7" t="s">
        <v>25</v>
      </c>
      <c r="D30" s="11">
        <v>0.255</v>
      </c>
    </row>
    <row r="31" spans="1:4" ht="15.75">
      <c r="A31" s="10"/>
      <c r="B31" s="8" t="s">
        <v>37</v>
      </c>
      <c r="C31" s="7"/>
      <c r="D31" s="14">
        <f>D32+D33</f>
        <v>0.29800000000000004</v>
      </c>
    </row>
    <row r="32" spans="1:4" ht="47.25">
      <c r="A32" s="10"/>
      <c r="B32" s="17" t="s">
        <v>38</v>
      </c>
      <c r="C32" s="7" t="s">
        <v>25</v>
      </c>
      <c r="D32" s="11">
        <v>0.274</v>
      </c>
    </row>
    <row r="33" spans="1:4" ht="15.75">
      <c r="A33" s="10"/>
      <c r="B33" s="10" t="s">
        <v>39</v>
      </c>
      <c r="C33" s="7" t="s">
        <v>25</v>
      </c>
      <c r="D33" s="11">
        <v>0.024</v>
      </c>
    </row>
    <row r="34" spans="1:4" ht="15.75">
      <c r="A34" s="10"/>
      <c r="B34" s="8" t="s">
        <v>40</v>
      </c>
      <c r="C34" s="7"/>
      <c r="D34" s="14">
        <f>D35+D36+D37+D38</f>
        <v>1.159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0.462</v>
      </c>
    </row>
    <row r="37" spans="1:4" ht="31.5">
      <c r="A37" s="10"/>
      <c r="B37" s="17" t="s">
        <v>43</v>
      </c>
      <c r="C37" s="7" t="s">
        <v>25</v>
      </c>
      <c r="D37" s="11">
        <v>0.25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14">
        <f>D40+D41+D42</f>
        <v>0.397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0.08</v>
      </c>
    </row>
    <row r="42" spans="1:4" ht="31.5">
      <c r="A42" s="10"/>
      <c r="B42" s="12" t="s">
        <v>48</v>
      </c>
      <c r="C42" s="5" t="s">
        <v>25</v>
      </c>
      <c r="D42" s="16">
        <v>0.302</v>
      </c>
    </row>
    <row r="43" spans="1:4" ht="15.75">
      <c r="A43" s="10"/>
      <c r="B43" s="8" t="s">
        <v>49</v>
      </c>
      <c r="C43" s="7"/>
      <c r="D43" s="14">
        <f>D44+D45+D46+D47</f>
        <v>0.6569999999999999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0.296</v>
      </c>
    </row>
    <row r="46" spans="1:4" ht="15.75">
      <c r="A46" s="10"/>
      <c r="B46" s="10" t="s">
        <v>52</v>
      </c>
      <c r="C46" s="7" t="s">
        <v>25</v>
      </c>
      <c r="D46" s="11">
        <v>0.238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0.543</v>
      </c>
    </row>
    <row r="49" spans="1:4" ht="15.75">
      <c r="A49" s="10"/>
      <c r="B49" s="10" t="s">
        <v>55</v>
      </c>
      <c r="C49" s="7" t="s">
        <v>25</v>
      </c>
      <c r="D49" s="11">
        <v>0.047</v>
      </c>
    </row>
    <row r="50" spans="1:4" ht="31.5">
      <c r="A50" s="10"/>
      <c r="B50" s="17" t="s">
        <v>56</v>
      </c>
      <c r="C50" s="7" t="s">
        <v>25</v>
      </c>
      <c r="D50" s="11">
        <v>0.496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66</v>
      </c>
      <c r="C59" s="7"/>
      <c r="D59" s="14">
        <f>D60</f>
        <v>0.01</v>
      </c>
    </row>
    <row r="60" spans="1:4" ht="15.75">
      <c r="A60" s="10"/>
      <c r="B60" s="10" t="s">
        <v>67</v>
      </c>
      <c r="C60" s="7" t="s">
        <v>25</v>
      </c>
      <c r="D60" s="11">
        <v>0.01</v>
      </c>
    </row>
    <row r="61" spans="1:4" ht="15.75">
      <c r="A61" s="10"/>
      <c r="B61" s="8" t="s">
        <v>68</v>
      </c>
      <c r="C61" s="7"/>
      <c r="D61" s="14">
        <f>D62+D63</f>
        <v>0.22</v>
      </c>
    </row>
    <row r="62" spans="1:4" ht="31.5">
      <c r="A62" s="10"/>
      <c r="B62" s="17" t="s">
        <v>69</v>
      </c>
      <c r="C62" s="7" t="s">
        <v>31</v>
      </c>
      <c r="D62" s="11">
        <v>0.07</v>
      </c>
    </row>
    <row r="63" spans="1:4" ht="15.75">
      <c r="A63" s="10"/>
      <c r="B63" s="10" t="s">
        <v>70</v>
      </c>
      <c r="C63" s="7" t="s">
        <v>25</v>
      </c>
      <c r="D63" s="11">
        <v>0.15</v>
      </c>
    </row>
    <row r="64" spans="1:4" ht="15.75">
      <c r="A64" s="20" t="s">
        <v>71</v>
      </c>
      <c r="B64" s="8" t="s">
        <v>72</v>
      </c>
      <c r="C64" s="7" t="s">
        <v>73</v>
      </c>
      <c r="D64" s="14">
        <v>1.81</v>
      </c>
    </row>
    <row r="65" spans="1:4" ht="15.75">
      <c r="A65" s="20" t="s">
        <v>74</v>
      </c>
      <c r="B65" s="8" t="s">
        <v>75</v>
      </c>
      <c r="C65" s="7" t="s">
        <v>8</v>
      </c>
      <c r="D65" s="14">
        <v>0.75</v>
      </c>
    </row>
    <row r="66" spans="1:4" ht="15.75">
      <c r="A66" s="10"/>
      <c r="B66" s="10" t="s">
        <v>76</v>
      </c>
      <c r="C66" s="7" t="s">
        <v>77</v>
      </c>
      <c r="D66" s="11"/>
    </row>
    <row r="67" spans="1:4" ht="15.75">
      <c r="A67" s="10"/>
      <c r="B67" s="10" t="s">
        <v>78</v>
      </c>
      <c r="C67" s="7" t="s">
        <v>11</v>
      </c>
      <c r="D67" s="11"/>
    </row>
    <row r="68" spans="1:4" ht="31.5">
      <c r="A68" s="10"/>
      <c r="B68" s="12" t="s">
        <v>79</v>
      </c>
      <c r="C68" s="5" t="s">
        <v>80</v>
      </c>
      <c r="D68" s="11"/>
    </row>
    <row r="69" spans="1:4" ht="15.75">
      <c r="A69" s="20" t="s">
        <v>81</v>
      </c>
      <c r="B69" s="8" t="s">
        <v>82</v>
      </c>
      <c r="C69" s="7" t="s">
        <v>27</v>
      </c>
      <c r="D69" s="14">
        <v>3.77</v>
      </c>
    </row>
    <row r="70" spans="1:4" ht="21" customHeight="1">
      <c r="A70" s="21"/>
      <c r="B70" s="22" t="s">
        <v>83</v>
      </c>
      <c r="C70" s="7"/>
      <c r="D70" s="9">
        <f>D69+D65+D64+D61+D59+D53+D51+D48+D43+D39+D34+D31+D28+D24+D22+D20+D15+D7+D56</f>
        <v>17.341499999999996</v>
      </c>
    </row>
    <row r="71" spans="1:4" ht="15.75">
      <c r="A71" s="21"/>
      <c r="B71" s="21" t="s">
        <v>163</v>
      </c>
      <c r="C71" s="7"/>
      <c r="D71" s="30">
        <v>1.9</v>
      </c>
    </row>
    <row r="73" ht="15.75">
      <c r="A73" s="23"/>
    </row>
    <row r="74" ht="24" customHeight="1">
      <c r="A74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101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1.18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0.813</v>
      </c>
    </row>
    <row r="27" spans="1:4" ht="15.75">
      <c r="A27" s="10"/>
      <c r="B27" s="10" t="s">
        <v>33</v>
      </c>
      <c r="C27" s="7" t="s">
        <v>25</v>
      </c>
      <c r="D27" s="11">
        <v>0.336</v>
      </c>
    </row>
    <row r="28" spans="1:4" ht="15.75">
      <c r="A28" s="10"/>
      <c r="B28" s="8" t="s">
        <v>34</v>
      </c>
      <c r="C28" s="7"/>
      <c r="D28" s="14">
        <f>D29+D30</f>
        <v>0.524</v>
      </c>
    </row>
    <row r="29" spans="1:4" ht="47.25">
      <c r="A29" s="10"/>
      <c r="B29" s="17" t="s">
        <v>35</v>
      </c>
      <c r="C29" s="7" t="s">
        <v>25</v>
      </c>
      <c r="D29" s="11">
        <v>0.269</v>
      </c>
    </row>
    <row r="30" spans="1:4" ht="31.5">
      <c r="A30" s="10"/>
      <c r="B30" s="17" t="s">
        <v>36</v>
      </c>
      <c r="C30" s="7" t="s">
        <v>25</v>
      </c>
      <c r="D30" s="11">
        <v>0.255</v>
      </c>
    </row>
    <row r="31" spans="1:4" ht="15.75">
      <c r="A31" s="10"/>
      <c r="B31" s="8" t="s">
        <v>37</v>
      </c>
      <c r="C31" s="7"/>
      <c r="D31" s="14">
        <f>D32+D33</f>
        <v>0.28800000000000003</v>
      </c>
    </row>
    <row r="32" spans="1:4" ht="47.25">
      <c r="A32" s="10"/>
      <c r="B32" s="17" t="s">
        <v>38</v>
      </c>
      <c r="C32" s="7" t="s">
        <v>25</v>
      </c>
      <c r="D32" s="11">
        <v>0.264</v>
      </c>
    </row>
    <row r="33" spans="1:4" ht="15.75">
      <c r="A33" s="10"/>
      <c r="B33" s="10" t="s">
        <v>39</v>
      </c>
      <c r="C33" s="7" t="s">
        <v>25</v>
      </c>
      <c r="D33" s="11">
        <v>0.024</v>
      </c>
    </row>
    <row r="34" spans="1:4" ht="15.75">
      <c r="A34" s="10"/>
      <c r="B34" s="8" t="s">
        <v>40</v>
      </c>
      <c r="C34" s="7"/>
      <c r="D34" s="14">
        <f>D35+D36+D37+D38</f>
        <v>1.1580000000000001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0.461</v>
      </c>
    </row>
    <row r="37" spans="1:4" ht="31.5">
      <c r="A37" s="10"/>
      <c r="B37" s="17" t="s">
        <v>43</v>
      </c>
      <c r="C37" s="7" t="s">
        <v>25</v>
      </c>
      <c r="D37" s="11">
        <v>0.25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14">
        <f>D40+D41+D42</f>
        <v>0.41700000000000004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0.08</v>
      </c>
    </row>
    <row r="42" spans="1:4" ht="31.5">
      <c r="A42" s="10"/>
      <c r="B42" s="12" t="s">
        <v>48</v>
      </c>
      <c r="C42" s="5" t="s">
        <v>25</v>
      </c>
      <c r="D42" s="16">
        <v>0.322</v>
      </c>
    </row>
    <row r="43" spans="1:4" ht="15.75">
      <c r="A43" s="10"/>
      <c r="B43" s="8" t="s">
        <v>49</v>
      </c>
      <c r="C43" s="7"/>
      <c r="D43" s="14">
        <f>D44+D45+D46+D47</f>
        <v>0.528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0.226</v>
      </c>
    </row>
    <row r="46" spans="1:4" ht="15.75">
      <c r="A46" s="10"/>
      <c r="B46" s="10" t="s">
        <v>52</v>
      </c>
      <c r="C46" s="7" t="s">
        <v>25</v>
      </c>
      <c r="D46" s="11">
        <v>0.179</v>
      </c>
    </row>
    <row r="47" spans="1:4" ht="15.75">
      <c r="A47" s="10"/>
      <c r="B47" s="10" t="s">
        <v>90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0.653</v>
      </c>
    </row>
    <row r="49" spans="1:4" ht="15.75">
      <c r="A49" s="10"/>
      <c r="B49" s="10" t="s">
        <v>55</v>
      </c>
      <c r="C49" s="7" t="s">
        <v>25</v>
      </c>
      <c r="D49" s="11">
        <v>0.057</v>
      </c>
    </row>
    <row r="50" spans="1:4" ht="31.5">
      <c r="A50" s="10"/>
      <c r="B50" s="17" t="s">
        <v>56</v>
      </c>
      <c r="C50" s="7" t="s">
        <v>25</v>
      </c>
      <c r="D50" s="11">
        <v>0.596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102</v>
      </c>
      <c r="C59" s="7"/>
      <c r="D59" s="14">
        <f>D60</f>
        <v>0.01</v>
      </c>
    </row>
    <row r="60" spans="1:4" ht="15.75">
      <c r="A60" s="10"/>
      <c r="B60" s="10" t="s">
        <v>67</v>
      </c>
      <c r="C60" s="7" t="s">
        <v>25</v>
      </c>
      <c r="D60" s="11">
        <v>0.01</v>
      </c>
    </row>
    <row r="61" spans="1:4" ht="15.75">
      <c r="A61" s="10"/>
      <c r="B61" s="8" t="s">
        <v>68</v>
      </c>
      <c r="C61" s="7"/>
      <c r="D61" s="14">
        <f>D62+D63</f>
        <v>0.26</v>
      </c>
    </row>
    <row r="62" spans="1:4" ht="31.5">
      <c r="A62" s="10"/>
      <c r="B62" s="17" t="s">
        <v>69</v>
      </c>
      <c r="C62" s="7" t="s">
        <v>31</v>
      </c>
      <c r="D62" s="11">
        <v>0.11</v>
      </c>
    </row>
    <row r="63" spans="1:4" ht="15.75">
      <c r="A63" s="10"/>
      <c r="B63" s="10" t="s">
        <v>70</v>
      </c>
      <c r="C63" s="7" t="s">
        <v>25</v>
      </c>
      <c r="D63" s="11">
        <v>0.15</v>
      </c>
    </row>
    <row r="64" spans="1:4" ht="15.75">
      <c r="A64" s="20" t="s">
        <v>71</v>
      </c>
      <c r="B64" s="8" t="s">
        <v>72</v>
      </c>
      <c r="C64" s="7" t="s">
        <v>73</v>
      </c>
      <c r="D64" s="14">
        <v>1.81</v>
      </c>
    </row>
    <row r="65" spans="1:4" ht="15.75">
      <c r="A65" s="20" t="s">
        <v>74</v>
      </c>
      <c r="B65" s="8" t="s">
        <v>103</v>
      </c>
      <c r="C65" s="7"/>
      <c r="D65" s="14">
        <v>0.75</v>
      </c>
    </row>
    <row r="66" spans="1:4" ht="15.75">
      <c r="A66" s="10"/>
      <c r="B66" s="10" t="s">
        <v>76</v>
      </c>
      <c r="C66" s="7" t="s">
        <v>77</v>
      </c>
      <c r="D66" s="11"/>
    </row>
    <row r="67" spans="1:4" ht="15.75">
      <c r="A67" s="10"/>
      <c r="B67" s="10" t="s">
        <v>78</v>
      </c>
      <c r="C67" s="7" t="s">
        <v>11</v>
      </c>
      <c r="D67" s="11"/>
    </row>
    <row r="68" spans="1:4" ht="31.5">
      <c r="A68" s="10"/>
      <c r="B68" s="12" t="s">
        <v>79</v>
      </c>
      <c r="C68" s="5" t="s">
        <v>80</v>
      </c>
      <c r="D68" s="11"/>
    </row>
    <row r="69" spans="1:4" ht="15.75">
      <c r="A69" s="20" t="s">
        <v>81</v>
      </c>
      <c r="B69" s="8" t="s">
        <v>82</v>
      </c>
      <c r="C69" s="7" t="s">
        <v>27</v>
      </c>
      <c r="D69" s="14">
        <v>3.77</v>
      </c>
    </row>
    <row r="70" spans="1:4" ht="21" customHeight="1">
      <c r="A70" s="21"/>
      <c r="B70" s="22" t="s">
        <v>104</v>
      </c>
      <c r="C70" s="7"/>
      <c r="D70" s="9">
        <f>D69+D65+D64+D61+D59+D53+D51+D48+D43+D39+D34+D31+D28+D24+D22+D20+D15+D7+D56</f>
        <v>17.3815</v>
      </c>
    </row>
    <row r="71" spans="1:4" ht="21" customHeight="1">
      <c r="A71" s="21"/>
      <c r="B71" s="22" t="s">
        <v>94</v>
      </c>
      <c r="C71" s="7"/>
      <c r="D71" s="9">
        <v>16.45</v>
      </c>
    </row>
    <row r="72" spans="1:4" ht="15.75">
      <c r="A72" s="21"/>
      <c r="B72" s="21" t="s">
        <v>163</v>
      </c>
      <c r="C72" s="7"/>
      <c r="D72" s="30">
        <v>1.9</v>
      </c>
    </row>
    <row r="74" ht="15.75">
      <c r="A74" s="23"/>
    </row>
    <row r="75" ht="24" customHeight="1">
      <c r="A75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105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1.18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0.813</v>
      </c>
    </row>
    <row r="27" spans="1:4" ht="15.75">
      <c r="A27" s="10"/>
      <c r="B27" s="10" t="s">
        <v>33</v>
      </c>
      <c r="C27" s="7" t="s">
        <v>25</v>
      </c>
      <c r="D27" s="11">
        <v>0.336</v>
      </c>
    </row>
    <row r="28" spans="1:4" ht="15.75">
      <c r="A28" s="10"/>
      <c r="B28" s="8" t="s">
        <v>34</v>
      </c>
      <c r="C28" s="7"/>
      <c r="D28" s="14">
        <f>D29+D30</f>
        <v>0.5</v>
      </c>
    </row>
    <row r="29" spans="1:4" ht="47.25">
      <c r="A29" s="10"/>
      <c r="B29" s="17" t="s">
        <v>35</v>
      </c>
      <c r="C29" s="7" t="s">
        <v>25</v>
      </c>
      <c r="D29" s="11">
        <v>0.265</v>
      </c>
    </row>
    <row r="30" spans="1:4" ht="31.5">
      <c r="A30" s="10"/>
      <c r="B30" s="17" t="s">
        <v>36</v>
      </c>
      <c r="C30" s="7" t="s">
        <v>25</v>
      </c>
      <c r="D30" s="11">
        <v>0.235</v>
      </c>
    </row>
    <row r="31" spans="1:4" ht="15.75">
      <c r="A31" s="10"/>
      <c r="B31" s="8" t="s">
        <v>37</v>
      </c>
      <c r="C31" s="7"/>
      <c r="D31" s="14">
        <f>D32+D33</f>
        <v>0.32599999999999996</v>
      </c>
    </row>
    <row r="32" spans="1:4" ht="47.25">
      <c r="A32" s="10"/>
      <c r="B32" s="17" t="s">
        <v>38</v>
      </c>
      <c r="C32" s="7" t="s">
        <v>25</v>
      </c>
      <c r="D32" s="11">
        <v>0.282</v>
      </c>
    </row>
    <row r="33" spans="1:4" ht="15.75">
      <c r="A33" s="10"/>
      <c r="B33" s="10" t="s">
        <v>39</v>
      </c>
      <c r="C33" s="7" t="s">
        <v>25</v>
      </c>
      <c r="D33" s="11">
        <v>0.044</v>
      </c>
    </row>
    <row r="34" spans="1:4" ht="15.75">
      <c r="A34" s="10"/>
      <c r="B34" s="8" t="s">
        <v>40</v>
      </c>
      <c r="C34" s="7"/>
      <c r="D34" s="14">
        <f>D35+D36+D37+D38</f>
        <v>1.196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0.509</v>
      </c>
    </row>
    <row r="37" spans="1:4" ht="31.5">
      <c r="A37" s="10"/>
      <c r="B37" s="17" t="s">
        <v>43</v>
      </c>
      <c r="C37" s="7" t="s">
        <v>25</v>
      </c>
      <c r="D37" s="11">
        <v>0.24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14">
        <f>D40+D41+D42</f>
        <v>0.397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0.08</v>
      </c>
    </row>
    <row r="42" spans="1:4" ht="31.5">
      <c r="A42" s="10"/>
      <c r="B42" s="12" t="s">
        <v>48</v>
      </c>
      <c r="C42" s="5" t="s">
        <v>25</v>
      </c>
      <c r="D42" s="16">
        <v>0.302</v>
      </c>
    </row>
    <row r="43" spans="1:4" ht="15.75">
      <c r="A43" s="10"/>
      <c r="B43" s="8" t="s">
        <v>49</v>
      </c>
      <c r="C43" s="7"/>
      <c r="D43" s="14">
        <f>D44+D45+D46+D47</f>
        <v>0.607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0.256</v>
      </c>
    </row>
    <row r="46" spans="1:4" ht="15.75">
      <c r="A46" s="10"/>
      <c r="B46" s="10" t="s">
        <v>52</v>
      </c>
      <c r="C46" s="7" t="s">
        <v>25</v>
      </c>
      <c r="D46" s="11">
        <v>0.228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0.562</v>
      </c>
    </row>
    <row r="49" spans="1:4" ht="15.75">
      <c r="A49" s="10"/>
      <c r="B49" s="10" t="s">
        <v>55</v>
      </c>
      <c r="C49" s="7" t="s">
        <v>25</v>
      </c>
      <c r="D49" s="11">
        <v>0.057</v>
      </c>
    </row>
    <row r="50" spans="1:4" ht="31.5">
      <c r="A50" s="10"/>
      <c r="B50" s="17" t="s">
        <v>56</v>
      </c>
      <c r="C50" s="7" t="s">
        <v>25</v>
      </c>
      <c r="D50" s="11">
        <v>0.505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66</v>
      </c>
      <c r="C59" s="7"/>
      <c r="D59" s="14">
        <f>D60</f>
        <v>0.01</v>
      </c>
    </row>
    <row r="60" spans="1:4" ht="15.75">
      <c r="A60" s="10"/>
      <c r="B60" s="10" t="s">
        <v>67</v>
      </c>
      <c r="C60" s="7" t="s">
        <v>25</v>
      </c>
      <c r="D60" s="11">
        <v>0.01</v>
      </c>
    </row>
    <row r="61" spans="1:4" ht="15.75">
      <c r="A61" s="10"/>
      <c r="B61" s="8" t="s">
        <v>68</v>
      </c>
      <c r="C61" s="7"/>
      <c r="D61" s="14">
        <f>D62+D63</f>
        <v>0.22</v>
      </c>
    </row>
    <row r="62" spans="1:4" ht="31.5">
      <c r="A62" s="10"/>
      <c r="B62" s="17" t="s">
        <v>69</v>
      </c>
      <c r="C62" s="7" t="s">
        <v>31</v>
      </c>
      <c r="D62" s="11">
        <v>0.07</v>
      </c>
    </row>
    <row r="63" spans="1:4" ht="15.75">
      <c r="A63" s="10"/>
      <c r="B63" s="10" t="s">
        <v>70</v>
      </c>
      <c r="C63" s="7" t="s">
        <v>25</v>
      </c>
      <c r="D63" s="11">
        <v>0.15</v>
      </c>
    </row>
    <row r="64" spans="1:4" ht="15.75">
      <c r="A64" s="20" t="s">
        <v>71</v>
      </c>
      <c r="B64" s="8" t="s">
        <v>72</v>
      </c>
      <c r="C64" s="7" t="s">
        <v>73</v>
      </c>
      <c r="D64" s="14">
        <v>1.81</v>
      </c>
    </row>
    <row r="65" spans="1:4" ht="15.75">
      <c r="A65" s="20" t="s">
        <v>74</v>
      </c>
      <c r="B65" s="8" t="s">
        <v>75</v>
      </c>
      <c r="C65" s="7" t="s">
        <v>8</v>
      </c>
      <c r="D65" s="14">
        <v>0.75</v>
      </c>
    </row>
    <row r="66" spans="1:4" ht="15.75">
      <c r="A66" s="10"/>
      <c r="B66" s="10" t="s">
        <v>76</v>
      </c>
      <c r="C66" s="7" t="s">
        <v>77</v>
      </c>
      <c r="D66" s="11"/>
    </row>
    <row r="67" spans="1:4" ht="15.75">
      <c r="A67" s="10"/>
      <c r="B67" s="10" t="s">
        <v>78</v>
      </c>
      <c r="C67" s="7" t="s">
        <v>11</v>
      </c>
      <c r="D67" s="11"/>
    </row>
    <row r="68" spans="1:4" ht="31.5">
      <c r="A68" s="10"/>
      <c r="B68" s="12" t="s">
        <v>79</v>
      </c>
      <c r="C68" s="5" t="s">
        <v>80</v>
      </c>
      <c r="D68" s="11"/>
    </row>
    <row r="69" spans="1:4" ht="15.75">
      <c r="A69" s="20" t="s">
        <v>81</v>
      </c>
      <c r="B69" s="8" t="s">
        <v>82</v>
      </c>
      <c r="C69" s="7" t="s">
        <v>27</v>
      </c>
      <c r="D69" s="14">
        <v>3.77</v>
      </c>
    </row>
    <row r="70" spans="1:4" ht="21" customHeight="1">
      <c r="A70" s="21"/>
      <c r="B70" s="22" t="s">
        <v>83</v>
      </c>
      <c r="C70" s="7"/>
      <c r="D70" s="9">
        <f>D69+D65+D64+D61+D59+D53+D51+D48+D43+D39+D34+D31+D28+D24+D22+D20+D15+D7+D56</f>
        <v>17.3615</v>
      </c>
    </row>
    <row r="71" spans="1:4" ht="15.75">
      <c r="A71" s="21"/>
      <c r="B71" s="21" t="s">
        <v>163</v>
      </c>
      <c r="C71" s="7"/>
      <c r="D71" s="30">
        <v>1.9</v>
      </c>
    </row>
    <row r="73" ht="15.75">
      <c r="A73" s="23"/>
    </row>
    <row r="74" ht="24" customHeight="1">
      <c r="A74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1">
      <selection activeCell="A3" sqref="A3:D3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133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24">
        <v>1.3</v>
      </c>
    </row>
    <row r="8" spans="1:4" ht="15.75">
      <c r="A8" s="10"/>
      <c r="B8" s="10" t="s">
        <v>9</v>
      </c>
      <c r="C8" s="7"/>
      <c r="D8" s="7"/>
    </row>
    <row r="9" spans="1:4" ht="31.5">
      <c r="A9" s="10"/>
      <c r="B9" s="12" t="s">
        <v>110</v>
      </c>
      <c r="C9" s="5" t="s">
        <v>77</v>
      </c>
      <c r="D9" s="7"/>
    </row>
    <row r="10" spans="1:4" ht="31.5">
      <c r="A10" s="10"/>
      <c r="B10" s="12" t="s">
        <v>111</v>
      </c>
      <c r="C10" s="5" t="s">
        <v>112</v>
      </c>
      <c r="D10" s="7"/>
    </row>
    <row r="11" spans="1:4" ht="31.5">
      <c r="A11" s="10"/>
      <c r="B11" s="12" t="s">
        <v>113</v>
      </c>
      <c r="C11" s="5" t="s">
        <v>114</v>
      </c>
      <c r="D11" s="7"/>
    </row>
    <row r="12" spans="1:4" ht="15.75">
      <c r="A12" s="10"/>
      <c r="B12" s="10" t="s">
        <v>115</v>
      </c>
      <c r="C12" s="7" t="s">
        <v>116</v>
      </c>
      <c r="D12" s="7"/>
    </row>
    <row r="13" spans="1:4" ht="17.25" customHeight="1">
      <c r="A13" s="10"/>
      <c r="B13" s="10" t="s">
        <v>117</v>
      </c>
      <c r="C13" s="7" t="s">
        <v>118</v>
      </c>
      <c r="D13" s="7"/>
    </row>
    <row r="14" spans="1:4" ht="31.5">
      <c r="A14" s="5" t="s">
        <v>13</v>
      </c>
      <c r="B14" s="13" t="s">
        <v>14</v>
      </c>
      <c r="C14" s="7"/>
      <c r="D14" s="7"/>
    </row>
    <row r="15" spans="1:4" ht="15.75">
      <c r="A15" s="10"/>
      <c r="B15" s="10" t="s">
        <v>9</v>
      </c>
      <c r="C15" s="7"/>
      <c r="D15" s="7"/>
    </row>
    <row r="16" spans="1:4" ht="15.75">
      <c r="A16" s="10"/>
      <c r="B16" s="10" t="s">
        <v>15</v>
      </c>
      <c r="C16" s="7"/>
      <c r="D16" s="25">
        <v>2.84</v>
      </c>
    </row>
    <row r="17" spans="1:4" ht="15.75">
      <c r="A17" s="10"/>
      <c r="B17" s="10" t="s">
        <v>9</v>
      </c>
      <c r="C17" s="7"/>
      <c r="D17" s="7"/>
    </row>
    <row r="18" spans="1:4" ht="15.75">
      <c r="A18" s="10"/>
      <c r="B18" s="39" t="s">
        <v>16</v>
      </c>
      <c r="C18" s="7" t="s">
        <v>17</v>
      </c>
      <c r="D18" s="7"/>
    </row>
    <row r="19" spans="1:4" ht="15.75">
      <c r="A19" s="10"/>
      <c r="B19" s="39"/>
      <c r="C19" s="7" t="s">
        <v>18</v>
      </c>
      <c r="D19" s="7"/>
    </row>
    <row r="20" spans="1:4" ht="15.75">
      <c r="A20" s="10"/>
      <c r="B20" s="10" t="s">
        <v>9</v>
      </c>
      <c r="C20" s="7"/>
      <c r="D20" s="7"/>
    </row>
    <row r="21" spans="1:4" ht="15.75">
      <c r="A21" s="10"/>
      <c r="B21" s="10" t="s">
        <v>20</v>
      </c>
      <c r="C21" s="7" t="s">
        <v>21</v>
      </c>
      <c r="D21" s="7">
        <v>0.6</v>
      </c>
    </row>
    <row r="22" spans="1:4" ht="15.75">
      <c r="A22" s="10"/>
      <c r="B22" s="10" t="s">
        <v>19</v>
      </c>
      <c r="C22" s="7" t="s">
        <v>12</v>
      </c>
      <c r="D22" s="7"/>
    </row>
    <row r="23" spans="1:4" ht="15.75">
      <c r="A23" s="10"/>
      <c r="B23" s="15" t="s">
        <v>22</v>
      </c>
      <c r="C23" s="5" t="s">
        <v>23</v>
      </c>
      <c r="D23" s="43">
        <v>0.01</v>
      </c>
    </row>
    <row r="24" spans="1:4" ht="15.75">
      <c r="A24" s="10"/>
      <c r="B24" s="10" t="s">
        <v>87</v>
      </c>
      <c r="C24" s="7" t="s">
        <v>25</v>
      </c>
      <c r="D24" s="43"/>
    </row>
    <row r="25" spans="1:4" ht="15.75">
      <c r="A25" s="10"/>
      <c r="B25" s="10" t="s">
        <v>26</v>
      </c>
      <c r="C25" s="7" t="s">
        <v>27</v>
      </c>
      <c r="D25" s="25">
        <v>0.85</v>
      </c>
    </row>
    <row r="26" spans="1:4" ht="15.75">
      <c r="A26" s="10"/>
      <c r="B26" s="10" t="s">
        <v>28</v>
      </c>
      <c r="C26" s="7"/>
      <c r="D26" s="7"/>
    </row>
    <row r="27" spans="1:4" ht="15.75">
      <c r="A27" s="10"/>
      <c r="B27" s="10" t="s">
        <v>9</v>
      </c>
      <c r="C27" s="7"/>
      <c r="D27" s="7"/>
    </row>
    <row r="28" spans="1:4" ht="15.75">
      <c r="A28" s="10"/>
      <c r="B28" s="8" t="s">
        <v>29</v>
      </c>
      <c r="C28" s="7"/>
      <c r="D28" s="25">
        <f>D29+D30+D31</f>
        <v>1.1480000000000001</v>
      </c>
    </row>
    <row r="29" spans="1:4" ht="31.5">
      <c r="A29" s="10"/>
      <c r="B29" s="12" t="s">
        <v>30</v>
      </c>
      <c r="C29" s="5" t="s">
        <v>31</v>
      </c>
      <c r="D29" s="5">
        <v>0.043</v>
      </c>
    </row>
    <row r="30" spans="1:4" ht="31.5">
      <c r="A30" s="10"/>
      <c r="B30" s="12" t="s">
        <v>32</v>
      </c>
      <c r="C30" s="5" t="s">
        <v>25</v>
      </c>
      <c r="D30" s="5">
        <v>0.83</v>
      </c>
    </row>
    <row r="31" spans="1:4" ht="15.75">
      <c r="A31" s="10"/>
      <c r="B31" s="10" t="s">
        <v>33</v>
      </c>
      <c r="C31" s="7" t="s">
        <v>25</v>
      </c>
      <c r="D31" s="7">
        <v>0.275</v>
      </c>
    </row>
    <row r="32" spans="1:4" ht="15.75">
      <c r="A32" s="10"/>
      <c r="B32" s="8" t="s">
        <v>34</v>
      </c>
      <c r="C32" s="7"/>
      <c r="D32" s="25">
        <f>D33+D34+D35</f>
        <v>0.444</v>
      </c>
    </row>
    <row r="33" spans="1:4" ht="31.5">
      <c r="A33" s="10"/>
      <c r="B33" s="17" t="s">
        <v>119</v>
      </c>
      <c r="C33" s="7" t="s">
        <v>25</v>
      </c>
      <c r="D33" s="7">
        <v>0.193</v>
      </c>
    </row>
    <row r="34" spans="1:4" ht="31.5">
      <c r="A34" s="10"/>
      <c r="B34" s="17" t="s">
        <v>120</v>
      </c>
      <c r="C34" s="7" t="s">
        <v>25</v>
      </c>
      <c r="D34" s="7">
        <v>0.051</v>
      </c>
    </row>
    <row r="35" spans="1:4" ht="31.5">
      <c r="A35" s="10"/>
      <c r="B35" s="17" t="s">
        <v>121</v>
      </c>
      <c r="C35" s="7" t="s">
        <v>25</v>
      </c>
      <c r="D35" s="7">
        <v>0.2</v>
      </c>
    </row>
    <row r="36" spans="1:4" ht="15.75">
      <c r="A36" s="10"/>
      <c r="B36" s="8" t="s">
        <v>37</v>
      </c>
      <c r="C36" s="7"/>
      <c r="D36" s="25">
        <f>D37+D38+D39</f>
        <v>0.44100000000000006</v>
      </c>
    </row>
    <row r="37" spans="1:4" ht="31.5">
      <c r="A37" s="10"/>
      <c r="B37" s="17" t="s">
        <v>122</v>
      </c>
      <c r="C37" s="7" t="s">
        <v>25</v>
      </c>
      <c r="D37" s="7">
        <v>0.265</v>
      </c>
    </row>
    <row r="38" spans="1:4" ht="31.5">
      <c r="A38" s="10"/>
      <c r="B38" s="17" t="s">
        <v>123</v>
      </c>
      <c r="C38" s="7" t="s">
        <v>25</v>
      </c>
      <c r="D38" s="7">
        <v>0.085</v>
      </c>
    </row>
    <row r="39" spans="1:4" ht="15.75">
      <c r="A39" s="10"/>
      <c r="B39" s="10" t="s">
        <v>124</v>
      </c>
      <c r="C39" s="7" t="s">
        <v>25</v>
      </c>
      <c r="D39" s="7">
        <v>0.091</v>
      </c>
    </row>
    <row r="40" spans="1:4" ht="15.75">
      <c r="A40" s="10"/>
      <c r="B40" s="8" t="s">
        <v>40</v>
      </c>
      <c r="C40" s="7"/>
      <c r="D40" s="25">
        <f>D41+D42+D43+D44</f>
        <v>0.90159</v>
      </c>
    </row>
    <row r="41" spans="1:4" ht="31.5">
      <c r="A41" s="10"/>
      <c r="B41" s="17" t="s">
        <v>41</v>
      </c>
      <c r="C41" s="7" t="s">
        <v>12</v>
      </c>
      <c r="D41" s="7">
        <v>0.40899</v>
      </c>
    </row>
    <row r="42" spans="1:4" ht="47.25">
      <c r="A42" s="10"/>
      <c r="B42" s="17" t="s">
        <v>42</v>
      </c>
      <c r="C42" s="7" t="s">
        <v>25</v>
      </c>
      <c r="D42" s="7">
        <v>0.2697</v>
      </c>
    </row>
    <row r="43" spans="1:4" ht="31.5">
      <c r="A43" s="10"/>
      <c r="B43" s="17" t="s">
        <v>43</v>
      </c>
      <c r="C43" s="7" t="s">
        <v>25</v>
      </c>
      <c r="D43" s="7">
        <v>0.212</v>
      </c>
    </row>
    <row r="44" spans="1:4" ht="31.5">
      <c r="A44" s="10"/>
      <c r="B44" s="17" t="s">
        <v>44</v>
      </c>
      <c r="C44" s="7" t="s">
        <v>25</v>
      </c>
      <c r="D44" s="7">
        <v>0.0109</v>
      </c>
    </row>
    <row r="45" spans="1:4" ht="15.75">
      <c r="A45" s="10"/>
      <c r="B45" s="8" t="s">
        <v>45</v>
      </c>
      <c r="C45" s="7"/>
      <c r="D45" s="25">
        <f>D46+D47+D48</f>
        <v>0.42163</v>
      </c>
    </row>
    <row r="46" spans="1:4" ht="31.5">
      <c r="A46" s="10"/>
      <c r="B46" s="12" t="s">
        <v>46</v>
      </c>
      <c r="C46" s="5" t="s">
        <v>25</v>
      </c>
      <c r="D46" s="5">
        <v>0.04429</v>
      </c>
    </row>
    <row r="47" spans="1:4" ht="31.5">
      <c r="A47" s="10"/>
      <c r="B47" s="12" t="s">
        <v>47</v>
      </c>
      <c r="C47" s="5" t="s">
        <v>25</v>
      </c>
      <c r="D47" s="5">
        <v>0.07534</v>
      </c>
    </row>
    <row r="48" spans="1:4" ht="31.5">
      <c r="A48" s="10"/>
      <c r="B48" s="12" t="s">
        <v>125</v>
      </c>
      <c r="C48" s="5" t="s">
        <v>25</v>
      </c>
      <c r="D48" s="5">
        <v>0.302</v>
      </c>
    </row>
    <row r="49" spans="1:4" ht="15.75">
      <c r="A49" s="10"/>
      <c r="B49" s="8" t="s">
        <v>49</v>
      </c>
      <c r="C49" s="7"/>
      <c r="D49" s="25">
        <f>D50+D51+D52+D53+D54</f>
        <v>0.59</v>
      </c>
    </row>
    <row r="50" spans="1:4" ht="15.75">
      <c r="A50" s="10"/>
      <c r="B50" s="10" t="s">
        <v>50</v>
      </c>
      <c r="C50" s="7" t="s">
        <v>25</v>
      </c>
      <c r="D50" s="7">
        <v>0.031</v>
      </c>
    </row>
    <row r="51" spans="1:4" ht="15.75">
      <c r="A51" s="10"/>
      <c r="B51" s="10" t="s">
        <v>51</v>
      </c>
      <c r="C51" s="7" t="s">
        <v>25</v>
      </c>
      <c r="D51" s="7">
        <v>0.264</v>
      </c>
    </row>
    <row r="52" spans="1:4" ht="15.75">
      <c r="A52" s="10"/>
      <c r="B52" s="10" t="s">
        <v>52</v>
      </c>
      <c r="C52" s="7" t="s">
        <v>25</v>
      </c>
      <c r="D52" s="7">
        <v>0.185</v>
      </c>
    </row>
    <row r="53" spans="1:4" ht="15.75">
      <c r="A53" s="10"/>
      <c r="B53" s="10" t="s">
        <v>126</v>
      </c>
      <c r="C53" s="7" t="s">
        <v>25</v>
      </c>
      <c r="D53" s="7">
        <v>0.027</v>
      </c>
    </row>
    <row r="54" spans="1:4" ht="15.75">
      <c r="A54" s="10"/>
      <c r="B54" s="10" t="s">
        <v>53</v>
      </c>
      <c r="C54" s="7" t="s">
        <v>23</v>
      </c>
      <c r="D54" s="7">
        <v>0.083</v>
      </c>
    </row>
    <row r="55" spans="1:4" ht="15.75">
      <c r="A55" s="10"/>
      <c r="B55" s="8" t="s">
        <v>54</v>
      </c>
      <c r="C55" s="7"/>
      <c r="D55" s="25">
        <f>D56+D57+D58</f>
        <v>0.34</v>
      </c>
    </row>
    <row r="56" spans="1:4" ht="15.75">
      <c r="A56" s="10"/>
      <c r="B56" s="10" t="s">
        <v>55</v>
      </c>
      <c r="C56" s="7" t="s">
        <v>25</v>
      </c>
      <c r="D56" s="7">
        <v>0.009</v>
      </c>
    </row>
    <row r="57" spans="1:4" ht="31.5">
      <c r="A57" s="10"/>
      <c r="B57" s="17" t="s">
        <v>56</v>
      </c>
      <c r="C57" s="7" t="s">
        <v>25</v>
      </c>
      <c r="D57" s="7">
        <v>0.231</v>
      </c>
    </row>
    <row r="58" spans="1:4" ht="31.5">
      <c r="A58" s="10"/>
      <c r="B58" s="17" t="s">
        <v>127</v>
      </c>
      <c r="C58" s="7" t="s">
        <v>25</v>
      </c>
      <c r="D58" s="7">
        <v>0.1</v>
      </c>
    </row>
    <row r="59" spans="1:4" ht="15.75">
      <c r="A59" s="10"/>
      <c r="B59" s="8" t="s">
        <v>57</v>
      </c>
      <c r="C59" s="7"/>
      <c r="D59" s="25">
        <f>D60</f>
        <v>0.0125</v>
      </c>
    </row>
    <row r="60" spans="1:4" ht="31.5">
      <c r="A60" s="10"/>
      <c r="B60" s="17" t="s">
        <v>58</v>
      </c>
      <c r="C60" s="7" t="s">
        <v>25</v>
      </c>
      <c r="D60" s="7">
        <v>0.0125</v>
      </c>
    </row>
    <row r="61" spans="1:4" ht="15.75">
      <c r="A61" s="10"/>
      <c r="B61" s="8" t="s">
        <v>59</v>
      </c>
      <c r="C61" s="7"/>
      <c r="D61" s="25">
        <f>D62</f>
        <v>0.06</v>
      </c>
    </row>
    <row r="62" spans="1:4" ht="31.5">
      <c r="A62" s="10"/>
      <c r="B62" s="18" t="s">
        <v>60</v>
      </c>
      <c r="C62" s="19" t="s">
        <v>31</v>
      </c>
      <c r="D62" s="44">
        <v>0.06</v>
      </c>
    </row>
    <row r="63" spans="1:4" ht="31.5">
      <c r="A63" s="10"/>
      <c r="B63" s="18" t="s">
        <v>61</v>
      </c>
      <c r="C63" s="19" t="s">
        <v>62</v>
      </c>
      <c r="D63" s="44"/>
    </row>
    <row r="64" spans="1:4" ht="15.75">
      <c r="A64" s="10"/>
      <c r="B64" s="8" t="s">
        <v>66</v>
      </c>
      <c r="C64" s="7"/>
      <c r="D64" s="25">
        <f>D65</f>
        <v>0.0082</v>
      </c>
    </row>
    <row r="65" spans="1:4" ht="15.75">
      <c r="A65" s="10"/>
      <c r="B65" s="10" t="s">
        <v>67</v>
      </c>
      <c r="C65" s="7" t="s">
        <v>25</v>
      </c>
      <c r="D65" s="7">
        <v>0.0082</v>
      </c>
    </row>
    <row r="66" spans="1:4" ht="15.75">
      <c r="A66" s="10"/>
      <c r="B66" s="8" t="s">
        <v>68</v>
      </c>
      <c r="C66" s="7"/>
      <c r="D66" s="25">
        <f>D67+D68</f>
        <v>0.0996</v>
      </c>
    </row>
    <row r="67" spans="1:4" ht="31.5">
      <c r="A67" s="10"/>
      <c r="B67" s="17" t="s">
        <v>69</v>
      </c>
      <c r="C67" s="7" t="s">
        <v>31</v>
      </c>
      <c r="D67" s="7">
        <v>0.0096</v>
      </c>
    </row>
    <row r="68" spans="1:4" ht="15.75">
      <c r="A68" s="10"/>
      <c r="B68" s="10" t="s">
        <v>70</v>
      </c>
      <c r="C68" s="7" t="s">
        <v>25</v>
      </c>
      <c r="D68" s="7">
        <v>0.09</v>
      </c>
    </row>
    <row r="69" spans="1:4" ht="15.75">
      <c r="A69" s="20" t="s">
        <v>71</v>
      </c>
      <c r="B69" s="8" t="s">
        <v>72</v>
      </c>
      <c r="C69" s="7" t="s">
        <v>73</v>
      </c>
      <c r="D69" s="14">
        <v>1.81</v>
      </c>
    </row>
    <row r="70" spans="1:4" ht="21" customHeight="1">
      <c r="A70" s="20" t="s">
        <v>74</v>
      </c>
      <c r="B70" s="8" t="s">
        <v>75</v>
      </c>
      <c r="C70" s="7" t="s">
        <v>8</v>
      </c>
      <c r="D70" s="25">
        <v>0.64</v>
      </c>
    </row>
    <row r="71" spans="1:4" ht="15.75">
      <c r="A71" s="10"/>
      <c r="B71" s="10" t="s">
        <v>76</v>
      </c>
      <c r="C71" s="7" t="s">
        <v>77</v>
      </c>
      <c r="D71" s="7"/>
    </row>
    <row r="72" spans="1:4" ht="15.75">
      <c r="A72" s="10"/>
      <c r="B72" s="10" t="s">
        <v>78</v>
      </c>
      <c r="C72" s="7" t="s">
        <v>11</v>
      </c>
      <c r="D72" s="7"/>
    </row>
    <row r="73" spans="1:4" ht="31.5">
      <c r="A73" s="10"/>
      <c r="B73" s="12" t="s">
        <v>79</v>
      </c>
      <c r="C73" s="5" t="s">
        <v>80</v>
      </c>
      <c r="D73" s="7"/>
    </row>
    <row r="74" spans="1:4" ht="24" customHeight="1">
      <c r="A74" s="20" t="s">
        <v>81</v>
      </c>
      <c r="B74" s="8" t="s">
        <v>82</v>
      </c>
      <c r="C74" s="7" t="s">
        <v>27</v>
      </c>
      <c r="D74" s="25">
        <v>3.14</v>
      </c>
    </row>
    <row r="75" spans="1:4" ht="15.75">
      <c r="A75" s="21"/>
      <c r="B75" s="22" t="s">
        <v>83</v>
      </c>
      <c r="C75" s="7"/>
      <c r="D75" s="24">
        <f>D74+D70+D69+D66+D64+D61+D59+D55+D49+D45+D40+D36+D32+D28+D25+D23+D16+D7+0.04</f>
        <v>15.09652</v>
      </c>
    </row>
    <row r="76" spans="1:4" ht="15.75">
      <c r="A76" s="21"/>
      <c r="B76" s="21" t="s">
        <v>163</v>
      </c>
      <c r="C76" s="7"/>
      <c r="D76" s="30">
        <v>1.9</v>
      </c>
    </row>
    <row r="78" ht="15.75">
      <c r="A78" s="23"/>
    </row>
    <row r="79" ht="24" customHeight="1">
      <c r="A79" s="23"/>
    </row>
  </sheetData>
  <sheetProtection/>
  <mergeCells count="7">
    <mergeCell ref="B18:B19"/>
    <mergeCell ref="D23:D24"/>
    <mergeCell ref="D62:D63"/>
    <mergeCell ref="A1:D1"/>
    <mergeCell ref="A2:D2"/>
    <mergeCell ref="A3:D3"/>
    <mergeCell ref="A4:D4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134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1.029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0.612</v>
      </c>
    </row>
    <row r="27" spans="1:4" ht="15.75">
      <c r="A27" s="10"/>
      <c r="B27" s="10" t="s">
        <v>33</v>
      </c>
      <c r="C27" s="7" t="s">
        <v>25</v>
      </c>
      <c r="D27" s="11">
        <v>0.386</v>
      </c>
    </row>
    <row r="28" spans="1:4" ht="15.75">
      <c r="A28" s="10"/>
      <c r="B28" s="8" t="s">
        <v>34</v>
      </c>
      <c r="C28" s="7"/>
      <c r="D28" s="14">
        <f>D29+D30</f>
        <v>0.484</v>
      </c>
    </row>
    <row r="29" spans="1:4" ht="47.25">
      <c r="A29" s="10"/>
      <c r="B29" s="17" t="s">
        <v>35</v>
      </c>
      <c r="C29" s="7" t="s">
        <v>25</v>
      </c>
      <c r="D29" s="11">
        <v>0.269</v>
      </c>
    </row>
    <row r="30" spans="1:4" ht="31.5">
      <c r="A30" s="10"/>
      <c r="B30" s="17" t="s">
        <v>36</v>
      </c>
      <c r="C30" s="7" t="s">
        <v>25</v>
      </c>
      <c r="D30" s="11">
        <v>0.215</v>
      </c>
    </row>
    <row r="31" spans="1:4" ht="15.75">
      <c r="A31" s="10"/>
      <c r="B31" s="8" t="s">
        <v>37</v>
      </c>
      <c r="C31" s="7"/>
      <c r="D31" s="14">
        <f>D32+D33</f>
        <v>0.258</v>
      </c>
    </row>
    <row r="32" spans="1:4" ht="47.25">
      <c r="A32" s="10"/>
      <c r="B32" s="17" t="s">
        <v>38</v>
      </c>
      <c r="C32" s="7" t="s">
        <v>25</v>
      </c>
      <c r="D32" s="11">
        <v>0.204</v>
      </c>
    </row>
    <row r="33" spans="1:4" ht="15.75">
      <c r="A33" s="10"/>
      <c r="B33" s="10" t="s">
        <v>39</v>
      </c>
      <c r="C33" s="7" t="s">
        <v>25</v>
      </c>
      <c r="D33" s="11">
        <v>0.054</v>
      </c>
    </row>
    <row r="34" spans="1:4" ht="15.75">
      <c r="A34" s="10"/>
      <c r="B34" s="8" t="s">
        <v>40</v>
      </c>
      <c r="C34" s="7"/>
      <c r="D34" s="14">
        <f>D35+D36+D37+D38</f>
        <v>1.151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0.504</v>
      </c>
    </row>
    <row r="37" spans="1:4" ht="31.5">
      <c r="A37" s="10"/>
      <c r="B37" s="17" t="s">
        <v>43</v>
      </c>
      <c r="C37" s="7" t="s">
        <v>25</v>
      </c>
      <c r="D37" s="11">
        <v>0.2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14">
        <f>D40+D41+D42</f>
        <v>2.3070000000000004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0.08</v>
      </c>
    </row>
    <row r="42" spans="1:4" ht="31.5">
      <c r="A42" s="10"/>
      <c r="B42" s="12" t="s">
        <v>48</v>
      </c>
      <c r="C42" s="5" t="s">
        <v>25</v>
      </c>
      <c r="D42" s="16">
        <v>2.212</v>
      </c>
    </row>
    <row r="43" spans="1:4" ht="15.75">
      <c r="A43" s="10"/>
      <c r="B43" s="8" t="s">
        <v>49</v>
      </c>
      <c r="C43" s="7"/>
      <c r="D43" s="14">
        <f>D44+D45+D46+D47</f>
        <v>0.5569999999999999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0.226</v>
      </c>
    </row>
    <row r="46" spans="1:4" ht="15.75">
      <c r="A46" s="10"/>
      <c r="B46" s="10" t="s">
        <v>52</v>
      </c>
      <c r="C46" s="7" t="s">
        <v>25</v>
      </c>
      <c r="D46" s="11">
        <v>0.208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0.32299999999999995</v>
      </c>
    </row>
    <row r="49" spans="1:4" ht="15.75">
      <c r="A49" s="10"/>
      <c r="B49" s="10" t="s">
        <v>55</v>
      </c>
      <c r="C49" s="7" t="s">
        <v>25</v>
      </c>
      <c r="D49" s="11">
        <v>0.037</v>
      </c>
    </row>
    <row r="50" spans="1:4" ht="31.5">
      <c r="A50" s="10"/>
      <c r="B50" s="17" t="s">
        <v>56</v>
      </c>
      <c r="C50" s="7" t="s">
        <v>25</v>
      </c>
      <c r="D50" s="11">
        <v>0.286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63</v>
      </c>
      <c r="C53" s="19"/>
      <c r="D53" s="14">
        <f>D54+D55</f>
        <v>0.15</v>
      </c>
    </row>
    <row r="54" spans="1:4" ht="15.75">
      <c r="A54" s="10"/>
      <c r="B54" s="18" t="s">
        <v>64</v>
      </c>
      <c r="C54" s="19" t="s">
        <v>31</v>
      </c>
      <c r="D54" s="37">
        <v>0.15</v>
      </c>
    </row>
    <row r="55" spans="1:4" ht="31.5">
      <c r="A55" s="10"/>
      <c r="B55" s="18" t="s">
        <v>65</v>
      </c>
      <c r="C55" s="19" t="s">
        <v>25</v>
      </c>
      <c r="D55" s="38"/>
    </row>
    <row r="56" spans="1:4" ht="15.75">
      <c r="A56" s="10"/>
      <c r="B56" s="8" t="s">
        <v>68</v>
      </c>
      <c r="C56" s="7"/>
      <c r="D56" s="14">
        <f>D57+D58</f>
        <v>0.42</v>
      </c>
    </row>
    <row r="57" spans="1:4" ht="31.5">
      <c r="A57" s="10"/>
      <c r="B57" s="17" t="s">
        <v>69</v>
      </c>
      <c r="C57" s="7" t="s">
        <v>31</v>
      </c>
      <c r="D57" s="11">
        <v>0.07</v>
      </c>
    </row>
    <row r="58" spans="1:4" ht="15.75">
      <c r="A58" s="10"/>
      <c r="B58" s="10" t="s">
        <v>70</v>
      </c>
      <c r="C58" s="7" t="s">
        <v>25</v>
      </c>
      <c r="D58" s="11">
        <v>0.35</v>
      </c>
    </row>
    <row r="59" spans="1:4" ht="15.75">
      <c r="A59" s="20" t="s">
        <v>71</v>
      </c>
      <c r="B59" s="8" t="s">
        <v>72</v>
      </c>
      <c r="C59" s="7" t="s">
        <v>73</v>
      </c>
      <c r="D59" s="14">
        <v>1.81</v>
      </c>
    </row>
    <row r="60" spans="1:4" ht="15.75">
      <c r="A60" s="20" t="s">
        <v>81</v>
      </c>
      <c r="B60" s="8" t="s">
        <v>82</v>
      </c>
      <c r="C60" s="7" t="s">
        <v>27</v>
      </c>
      <c r="D60" s="14">
        <v>3.77</v>
      </c>
    </row>
    <row r="61" spans="1:4" ht="15.75">
      <c r="A61" s="21"/>
      <c r="B61" s="22" t="s">
        <v>83</v>
      </c>
      <c r="C61" s="7"/>
      <c r="D61" s="9">
        <f>D60+D59+D56+D51+D48+D43+D39+D34+D31+D28+D24+D22+D20+D15+D7+D53</f>
        <v>18.0725</v>
      </c>
    </row>
    <row r="62" spans="1:4" ht="15.75">
      <c r="A62" s="21"/>
      <c r="B62" s="21" t="s">
        <v>163</v>
      </c>
      <c r="C62" s="7"/>
      <c r="D62" s="30">
        <v>1.9</v>
      </c>
    </row>
    <row r="64" ht="15.75">
      <c r="A64" s="23"/>
    </row>
    <row r="65" ht="24" customHeight="1">
      <c r="A65" s="23"/>
    </row>
  </sheetData>
  <sheetProtection/>
  <mergeCells count="8">
    <mergeCell ref="A1:D1"/>
    <mergeCell ref="A2:D2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97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1.3290000000000002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0.912</v>
      </c>
    </row>
    <row r="27" spans="1:4" ht="15.75">
      <c r="A27" s="10"/>
      <c r="B27" s="10" t="s">
        <v>33</v>
      </c>
      <c r="C27" s="7" t="s">
        <v>25</v>
      </c>
      <c r="D27" s="11">
        <v>0.386</v>
      </c>
    </row>
    <row r="28" spans="1:4" ht="15.75">
      <c r="A28" s="10"/>
      <c r="B28" s="8" t="s">
        <v>34</v>
      </c>
      <c r="C28" s="7"/>
      <c r="D28" s="14">
        <f>D29+D30</f>
        <v>0.444</v>
      </c>
    </row>
    <row r="29" spans="1:4" ht="47.25">
      <c r="A29" s="10"/>
      <c r="B29" s="17" t="s">
        <v>35</v>
      </c>
      <c r="C29" s="7" t="s">
        <v>25</v>
      </c>
      <c r="D29" s="11">
        <v>0.229</v>
      </c>
    </row>
    <row r="30" spans="1:4" ht="31.5">
      <c r="A30" s="10"/>
      <c r="B30" s="17" t="s">
        <v>36</v>
      </c>
      <c r="C30" s="7" t="s">
        <v>25</v>
      </c>
      <c r="D30" s="11">
        <v>0.215</v>
      </c>
    </row>
    <row r="31" spans="1:4" ht="15.75">
      <c r="A31" s="10"/>
      <c r="B31" s="8" t="s">
        <v>37</v>
      </c>
      <c r="C31" s="7"/>
      <c r="D31" s="14">
        <f>D32+D33</f>
        <v>0.408</v>
      </c>
    </row>
    <row r="32" spans="1:4" ht="47.25">
      <c r="A32" s="10"/>
      <c r="B32" s="17" t="s">
        <v>38</v>
      </c>
      <c r="C32" s="7" t="s">
        <v>25</v>
      </c>
      <c r="D32" s="11">
        <v>0.354</v>
      </c>
    </row>
    <row r="33" spans="1:4" ht="15.75">
      <c r="A33" s="10"/>
      <c r="B33" s="10" t="s">
        <v>39</v>
      </c>
      <c r="C33" s="7" t="s">
        <v>25</v>
      </c>
      <c r="D33" s="11">
        <v>0.054</v>
      </c>
    </row>
    <row r="34" spans="1:4" ht="15.75">
      <c r="A34" s="10"/>
      <c r="B34" s="8" t="s">
        <v>40</v>
      </c>
      <c r="C34" s="7"/>
      <c r="D34" s="14">
        <f>D35+D36+D37+D38</f>
        <v>1.081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0.434</v>
      </c>
    </row>
    <row r="37" spans="1:4" ht="31.5">
      <c r="A37" s="10"/>
      <c r="B37" s="17" t="s">
        <v>43</v>
      </c>
      <c r="C37" s="7" t="s">
        <v>25</v>
      </c>
      <c r="D37" s="11">
        <v>0.2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14">
        <f>D40+D41+D42</f>
        <v>0.277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0.08</v>
      </c>
    </row>
    <row r="42" spans="1:4" ht="31.5">
      <c r="A42" s="10"/>
      <c r="B42" s="12" t="s">
        <v>48</v>
      </c>
      <c r="C42" s="5" t="s">
        <v>25</v>
      </c>
      <c r="D42" s="16">
        <v>0.182</v>
      </c>
    </row>
    <row r="43" spans="1:4" ht="15.75">
      <c r="A43" s="10"/>
      <c r="B43" s="8" t="s">
        <v>49</v>
      </c>
      <c r="C43" s="7"/>
      <c r="D43" s="14">
        <f>D44+D45+D46+D47</f>
        <v>0.597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0.256</v>
      </c>
    </row>
    <row r="46" spans="1:4" ht="15.75">
      <c r="A46" s="10"/>
      <c r="B46" s="10" t="s">
        <v>52</v>
      </c>
      <c r="C46" s="7" t="s">
        <v>25</v>
      </c>
      <c r="D46" s="11">
        <v>0.218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0.416</v>
      </c>
    </row>
    <row r="49" spans="1:4" ht="15.75">
      <c r="A49" s="10"/>
      <c r="B49" s="10" t="s">
        <v>55</v>
      </c>
      <c r="C49" s="7" t="s">
        <v>25</v>
      </c>
      <c r="D49" s="11">
        <v>0.04</v>
      </c>
    </row>
    <row r="50" spans="1:4" ht="31.5">
      <c r="A50" s="10"/>
      <c r="B50" s="17" t="s">
        <v>56</v>
      </c>
      <c r="C50" s="7" t="s">
        <v>25</v>
      </c>
      <c r="D50" s="11">
        <v>0.376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66</v>
      </c>
      <c r="C59" s="7"/>
      <c r="D59" s="14">
        <f>D60</f>
        <v>0.01</v>
      </c>
    </row>
    <row r="60" spans="1:4" ht="15.75">
      <c r="A60" s="10"/>
      <c r="B60" s="10" t="s">
        <v>67</v>
      </c>
      <c r="C60" s="7" t="s">
        <v>25</v>
      </c>
      <c r="D60" s="11">
        <v>0.01</v>
      </c>
    </row>
    <row r="61" spans="1:4" ht="15.75">
      <c r="A61" s="10"/>
      <c r="B61" s="8" t="s">
        <v>68</v>
      </c>
      <c r="C61" s="7"/>
      <c r="D61" s="14">
        <f>D62+D63</f>
        <v>0.47</v>
      </c>
    </row>
    <row r="62" spans="1:4" ht="31.5">
      <c r="A62" s="10"/>
      <c r="B62" s="17" t="s">
        <v>69</v>
      </c>
      <c r="C62" s="7" t="s">
        <v>31</v>
      </c>
      <c r="D62" s="11">
        <v>0.17</v>
      </c>
    </row>
    <row r="63" spans="1:4" ht="15.75">
      <c r="A63" s="10"/>
      <c r="B63" s="10" t="s">
        <v>70</v>
      </c>
      <c r="C63" s="7" t="s">
        <v>25</v>
      </c>
      <c r="D63" s="11">
        <v>0.3</v>
      </c>
    </row>
    <row r="64" spans="1:4" ht="15.75">
      <c r="A64" s="20" t="s">
        <v>71</v>
      </c>
      <c r="B64" s="8" t="s">
        <v>72</v>
      </c>
      <c r="C64" s="7" t="s">
        <v>73</v>
      </c>
      <c r="D64" s="14">
        <v>1.81</v>
      </c>
    </row>
    <row r="65" spans="1:4" ht="15.75">
      <c r="A65" s="20" t="s">
        <v>74</v>
      </c>
      <c r="B65" s="8" t="s">
        <v>75</v>
      </c>
      <c r="C65" s="7" t="s">
        <v>8</v>
      </c>
      <c r="D65" s="14">
        <v>0.75</v>
      </c>
    </row>
    <row r="66" spans="1:4" ht="15.75">
      <c r="A66" s="10"/>
      <c r="B66" s="10" t="s">
        <v>76</v>
      </c>
      <c r="C66" s="7" t="s">
        <v>77</v>
      </c>
      <c r="D66" s="11"/>
    </row>
    <row r="67" spans="1:4" ht="15.75">
      <c r="A67" s="10"/>
      <c r="B67" s="10" t="s">
        <v>78</v>
      </c>
      <c r="C67" s="7" t="s">
        <v>11</v>
      </c>
      <c r="D67" s="11"/>
    </row>
    <row r="68" spans="1:4" ht="31.5">
      <c r="A68" s="10"/>
      <c r="B68" s="12" t="s">
        <v>79</v>
      </c>
      <c r="C68" s="5" t="s">
        <v>80</v>
      </c>
      <c r="D68" s="11"/>
    </row>
    <row r="69" spans="1:4" ht="15.75">
      <c r="A69" s="20" t="s">
        <v>81</v>
      </c>
      <c r="B69" s="8" t="s">
        <v>82</v>
      </c>
      <c r="C69" s="7" t="s">
        <v>27</v>
      </c>
      <c r="D69" s="14">
        <v>3.77</v>
      </c>
    </row>
    <row r="70" spans="1:4" ht="21" customHeight="1">
      <c r="A70" s="21"/>
      <c r="B70" s="22" t="s">
        <v>83</v>
      </c>
      <c r="C70" s="7"/>
      <c r="D70" s="9">
        <f>D69+D65+D64+D61+D59+D53+D51+D48+D43+D39+D34+D31+D28+D24+D22+D20+D15+D7+D56</f>
        <v>17.3955</v>
      </c>
    </row>
    <row r="71" spans="1:4" ht="15.75">
      <c r="A71" s="21"/>
      <c r="B71" s="21" t="s">
        <v>163</v>
      </c>
      <c r="C71" s="7"/>
      <c r="D71" s="30">
        <v>1.9</v>
      </c>
    </row>
    <row r="73" ht="15.75">
      <c r="A73" s="23"/>
    </row>
    <row r="74" ht="24" customHeight="1">
      <c r="A74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135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1.179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0.762</v>
      </c>
    </row>
    <row r="27" spans="1:4" ht="15.75">
      <c r="A27" s="10"/>
      <c r="B27" s="10" t="s">
        <v>33</v>
      </c>
      <c r="C27" s="7" t="s">
        <v>25</v>
      </c>
      <c r="D27" s="11">
        <v>0.386</v>
      </c>
    </row>
    <row r="28" spans="1:4" ht="15.75">
      <c r="A28" s="10"/>
      <c r="B28" s="8" t="s">
        <v>34</v>
      </c>
      <c r="C28" s="7"/>
      <c r="D28" s="14">
        <f>D29+D30</f>
        <v>0.45399999999999996</v>
      </c>
    </row>
    <row r="29" spans="1:4" ht="47.25">
      <c r="A29" s="10"/>
      <c r="B29" s="17" t="s">
        <v>35</v>
      </c>
      <c r="C29" s="7" t="s">
        <v>25</v>
      </c>
      <c r="D29" s="11">
        <v>0.239</v>
      </c>
    </row>
    <row r="30" spans="1:4" ht="31.5">
      <c r="A30" s="10"/>
      <c r="B30" s="17" t="s">
        <v>36</v>
      </c>
      <c r="C30" s="7" t="s">
        <v>25</v>
      </c>
      <c r="D30" s="11">
        <v>0.215</v>
      </c>
    </row>
    <row r="31" spans="1:4" ht="15.75">
      <c r="A31" s="10"/>
      <c r="B31" s="8" t="s">
        <v>37</v>
      </c>
      <c r="C31" s="7"/>
      <c r="D31" s="14">
        <f>D32+D33</f>
        <v>0.428</v>
      </c>
    </row>
    <row r="32" spans="1:4" ht="47.25">
      <c r="A32" s="10"/>
      <c r="B32" s="17" t="s">
        <v>38</v>
      </c>
      <c r="C32" s="7" t="s">
        <v>25</v>
      </c>
      <c r="D32" s="11">
        <v>0.374</v>
      </c>
    </row>
    <row r="33" spans="1:4" ht="15.75">
      <c r="A33" s="10"/>
      <c r="B33" s="10" t="s">
        <v>39</v>
      </c>
      <c r="C33" s="7" t="s">
        <v>25</v>
      </c>
      <c r="D33" s="11">
        <v>0.054</v>
      </c>
    </row>
    <row r="34" spans="1:4" ht="15.75">
      <c r="A34" s="10"/>
      <c r="B34" s="8" t="s">
        <v>40</v>
      </c>
      <c r="C34" s="7"/>
      <c r="D34" s="14">
        <f>D35+D36+D37+D38</f>
        <v>1.101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0.454</v>
      </c>
    </row>
    <row r="37" spans="1:4" ht="31.5">
      <c r="A37" s="10"/>
      <c r="B37" s="17" t="s">
        <v>43</v>
      </c>
      <c r="C37" s="7" t="s">
        <v>25</v>
      </c>
      <c r="D37" s="11">
        <v>0.2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14">
        <f>D40+D41+D42</f>
        <v>0.307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0.08</v>
      </c>
    </row>
    <row r="42" spans="1:4" ht="31.5">
      <c r="A42" s="10"/>
      <c r="B42" s="12" t="s">
        <v>48</v>
      </c>
      <c r="C42" s="5" t="s">
        <v>25</v>
      </c>
      <c r="D42" s="16">
        <v>0.212</v>
      </c>
    </row>
    <row r="43" spans="1:4" ht="15.75">
      <c r="A43" s="10"/>
      <c r="B43" s="8" t="s">
        <v>49</v>
      </c>
      <c r="C43" s="7"/>
      <c r="D43" s="14">
        <f>D44+D45+D46+D47</f>
        <v>0.597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0.256</v>
      </c>
    </row>
    <row r="46" spans="1:4" ht="15.75">
      <c r="A46" s="10"/>
      <c r="B46" s="10" t="s">
        <v>52</v>
      </c>
      <c r="C46" s="7" t="s">
        <v>25</v>
      </c>
      <c r="D46" s="11">
        <v>0.218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0.416</v>
      </c>
    </row>
    <row r="49" spans="1:4" ht="15.75">
      <c r="A49" s="10"/>
      <c r="B49" s="10" t="s">
        <v>55</v>
      </c>
      <c r="C49" s="7" t="s">
        <v>25</v>
      </c>
      <c r="D49" s="11">
        <v>0.04</v>
      </c>
    </row>
    <row r="50" spans="1:4" ht="31.5">
      <c r="A50" s="10"/>
      <c r="B50" s="17" t="s">
        <v>56</v>
      </c>
      <c r="C50" s="7" t="s">
        <v>25</v>
      </c>
      <c r="D50" s="11">
        <v>0.376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66</v>
      </c>
      <c r="C59" s="7"/>
      <c r="D59" s="14">
        <f>D60</f>
        <v>0.01</v>
      </c>
    </row>
    <row r="60" spans="1:4" ht="15.75">
      <c r="A60" s="10"/>
      <c r="B60" s="10" t="s">
        <v>67</v>
      </c>
      <c r="C60" s="7" t="s">
        <v>25</v>
      </c>
      <c r="D60" s="11">
        <v>0.01</v>
      </c>
    </row>
    <row r="61" spans="1:4" ht="15.75">
      <c r="A61" s="10"/>
      <c r="B61" s="8" t="s">
        <v>68</v>
      </c>
      <c r="C61" s="7"/>
      <c r="D61" s="14">
        <f>D62+D63</f>
        <v>0.52</v>
      </c>
    </row>
    <row r="62" spans="1:4" ht="31.5">
      <c r="A62" s="10"/>
      <c r="B62" s="17" t="s">
        <v>69</v>
      </c>
      <c r="C62" s="7" t="s">
        <v>31</v>
      </c>
      <c r="D62" s="11">
        <v>0.27</v>
      </c>
    </row>
    <row r="63" spans="1:4" ht="15.75">
      <c r="A63" s="10"/>
      <c r="B63" s="10" t="s">
        <v>70</v>
      </c>
      <c r="C63" s="7" t="s">
        <v>25</v>
      </c>
      <c r="D63" s="11">
        <v>0.25</v>
      </c>
    </row>
    <row r="64" spans="1:4" ht="15.75">
      <c r="A64" s="20" t="s">
        <v>71</v>
      </c>
      <c r="B64" s="8" t="s">
        <v>72</v>
      </c>
      <c r="C64" s="7" t="s">
        <v>73</v>
      </c>
      <c r="D64" s="14">
        <v>1.81</v>
      </c>
    </row>
    <row r="65" spans="1:4" ht="15.75">
      <c r="A65" s="20" t="s">
        <v>74</v>
      </c>
      <c r="B65" s="8" t="s">
        <v>75</v>
      </c>
      <c r="C65" s="7" t="s">
        <v>8</v>
      </c>
      <c r="D65" s="14">
        <v>0.75</v>
      </c>
    </row>
    <row r="66" spans="1:4" ht="15.75">
      <c r="A66" s="10"/>
      <c r="B66" s="10" t="s">
        <v>76</v>
      </c>
      <c r="C66" s="7" t="s">
        <v>77</v>
      </c>
      <c r="D66" s="11"/>
    </row>
    <row r="67" spans="1:4" ht="15.75">
      <c r="A67" s="10"/>
      <c r="B67" s="10" t="s">
        <v>78</v>
      </c>
      <c r="C67" s="7" t="s">
        <v>11</v>
      </c>
      <c r="D67" s="11"/>
    </row>
    <row r="68" spans="1:4" ht="31.5">
      <c r="A68" s="10"/>
      <c r="B68" s="12" t="s">
        <v>79</v>
      </c>
      <c r="C68" s="5" t="s">
        <v>80</v>
      </c>
      <c r="D68" s="11"/>
    </row>
    <row r="69" spans="1:4" ht="15.75">
      <c r="A69" s="20" t="s">
        <v>81</v>
      </c>
      <c r="B69" s="8" t="s">
        <v>82</v>
      </c>
      <c r="C69" s="7" t="s">
        <v>27</v>
      </c>
      <c r="D69" s="14">
        <v>3.77</v>
      </c>
    </row>
    <row r="70" spans="1:4" ht="21" customHeight="1">
      <c r="A70" s="21"/>
      <c r="B70" s="22" t="s">
        <v>83</v>
      </c>
      <c r="C70" s="7"/>
      <c r="D70" s="9">
        <f>D69+D65+D64+D61+D59+D53+D51+D48+D43+D39+D34+D31+D28+D24+D22+D20+D15+D7+D56</f>
        <v>17.3755</v>
      </c>
    </row>
    <row r="71" spans="1:4" ht="15.75">
      <c r="A71" s="21"/>
      <c r="B71" s="21" t="s">
        <v>163</v>
      </c>
      <c r="C71" s="7"/>
      <c r="D71" s="30">
        <v>1.9</v>
      </c>
    </row>
    <row r="73" ht="15.75">
      <c r="A73" s="23"/>
    </row>
    <row r="74" ht="24" customHeight="1">
      <c r="A74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1">
      <selection activeCell="A3" sqref="A3:D3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130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24">
        <v>1.3</v>
      </c>
    </row>
    <row r="8" spans="1:4" ht="15.75">
      <c r="A8" s="10"/>
      <c r="B8" s="10" t="s">
        <v>9</v>
      </c>
      <c r="C8" s="7"/>
      <c r="D8" s="7"/>
    </row>
    <row r="9" spans="1:4" ht="31.5">
      <c r="A9" s="10"/>
      <c r="B9" s="12" t="s">
        <v>110</v>
      </c>
      <c r="C9" s="5" t="s">
        <v>77</v>
      </c>
      <c r="D9" s="7"/>
    </row>
    <row r="10" spans="1:4" ht="31.5">
      <c r="A10" s="10"/>
      <c r="B10" s="12" t="s">
        <v>111</v>
      </c>
      <c r="C10" s="5" t="s">
        <v>112</v>
      </c>
      <c r="D10" s="7"/>
    </row>
    <row r="11" spans="1:4" ht="31.5">
      <c r="A11" s="10"/>
      <c r="B11" s="12" t="s">
        <v>113</v>
      </c>
      <c r="C11" s="5" t="s">
        <v>114</v>
      </c>
      <c r="D11" s="7"/>
    </row>
    <row r="12" spans="1:4" ht="15.75">
      <c r="A12" s="10"/>
      <c r="B12" s="10" t="s">
        <v>115</v>
      </c>
      <c r="C12" s="7" t="s">
        <v>116</v>
      </c>
      <c r="D12" s="7"/>
    </row>
    <row r="13" spans="1:4" ht="16.5" customHeight="1">
      <c r="A13" s="10"/>
      <c r="B13" s="10" t="s">
        <v>117</v>
      </c>
      <c r="C13" s="7" t="s">
        <v>118</v>
      </c>
      <c r="D13" s="7"/>
    </row>
    <row r="14" spans="1:4" ht="31.5">
      <c r="A14" s="5" t="s">
        <v>13</v>
      </c>
      <c r="B14" s="13" t="s">
        <v>14</v>
      </c>
      <c r="C14" s="7"/>
      <c r="D14" s="7"/>
    </row>
    <row r="15" spans="1:4" ht="15.75">
      <c r="A15" s="10"/>
      <c r="B15" s="10" t="s">
        <v>9</v>
      </c>
      <c r="C15" s="7"/>
      <c r="D15" s="7"/>
    </row>
    <row r="16" spans="1:4" ht="15.75">
      <c r="A16" s="10"/>
      <c r="B16" s="10" t="s">
        <v>15</v>
      </c>
      <c r="C16" s="7"/>
      <c r="D16" s="25">
        <v>2.84</v>
      </c>
    </row>
    <row r="17" spans="1:4" ht="15.75">
      <c r="A17" s="10"/>
      <c r="B17" s="10" t="s">
        <v>9</v>
      </c>
      <c r="C17" s="7"/>
      <c r="D17" s="7"/>
    </row>
    <row r="18" spans="1:4" ht="15.75">
      <c r="A18" s="10"/>
      <c r="B18" s="39" t="s">
        <v>16</v>
      </c>
      <c r="C18" s="7" t="s">
        <v>17</v>
      </c>
      <c r="D18" s="7"/>
    </row>
    <row r="19" spans="1:4" ht="15.75">
      <c r="A19" s="10"/>
      <c r="B19" s="39"/>
      <c r="C19" s="7" t="s">
        <v>18</v>
      </c>
      <c r="D19" s="7"/>
    </row>
    <row r="20" spans="1:4" ht="15.75">
      <c r="A20" s="10"/>
      <c r="B20" s="10" t="s">
        <v>9</v>
      </c>
      <c r="C20" s="7"/>
      <c r="D20" s="7"/>
    </row>
    <row r="21" spans="1:4" ht="15.75">
      <c r="A21" s="10"/>
      <c r="B21" s="10" t="s">
        <v>20</v>
      </c>
      <c r="C21" s="7" t="s">
        <v>21</v>
      </c>
      <c r="D21" s="7">
        <v>0.6</v>
      </c>
    </row>
    <row r="22" spans="1:4" ht="15.75">
      <c r="A22" s="10"/>
      <c r="B22" s="10" t="s">
        <v>19</v>
      </c>
      <c r="C22" s="7" t="s">
        <v>12</v>
      </c>
      <c r="D22" s="7"/>
    </row>
    <row r="23" spans="1:4" ht="15.75">
      <c r="A23" s="10"/>
      <c r="B23" s="15" t="s">
        <v>22</v>
      </c>
      <c r="C23" s="5" t="s">
        <v>23</v>
      </c>
      <c r="D23" s="43">
        <v>0.01</v>
      </c>
    </row>
    <row r="24" spans="1:4" ht="15.75">
      <c r="A24" s="10"/>
      <c r="B24" s="10" t="s">
        <v>87</v>
      </c>
      <c r="C24" s="7" t="s">
        <v>25</v>
      </c>
      <c r="D24" s="43"/>
    </row>
    <row r="25" spans="1:4" ht="15.75">
      <c r="A25" s="10"/>
      <c r="B25" s="10" t="s">
        <v>26</v>
      </c>
      <c r="C25" s="7" t="s">
        <v>27</v>
      </c>
      <c r="D25" s="25">
        <v>0.85</v>
      </c>
    </row>
    <row r="26" spans="1:4" ht="15.75">
      <c r="A26" s="10"/>
      <c r="B26" s="10" t="s">
        <v>28</v>
      </c>
      <c r="C26" s="7"/>
      <c r="D26" s="7"/>
    </row>
    <row r="27" spans="1:4" ht="15.75">
      <c r="A27" s="10"/>
      <c r="B27" s="10" t="s">
        <v>9</v>
      </c>
      <c r="C27" s="7"/>
      <c r="D27" s="7"/>
    </row>
    <row r="28" spans="1:4" ht="15.75">
      <c r="A28" s="10"/>
      <c r="B28" s="8" t="s">
        <v>29</v>
      </c>
      <c r="C28" s="7"/>
      <c r="D28" s="25">
        <f>D29+D30+D31</f>
        <v>1.1480000000000001</v>
      </c>
    </row>
    <row r="29" spans="1:4" ht="31.5">
      <c r="A29" s="10"/>
      <c r="B29" s="12" t="s">
        <v>30</v>
      </c>
      <c r="C29" s="5" t="s">
        <v>31</v>
      </c>
      <c r="D29" s="5">
        <v>0.043</v>
      </c>
    </row>
    <row r="30" spans="1:4" ht="31.5">
      <c r="A30" s="10"/>
      <c r="B30" s="12" t="s">
        <v>32</v>
      </c>
      <c r="C30" s="5" t="s">
        <v>25</v>
      </c>
      <c r="D30" s="5">
        <v>0.83</v>
      </c>
    </row>
    <row r="31" spans="1:4" ht="15.75">
      <c r="A31" s="10"/>
      <c r="B31" s="10" t="s">
        <v>33</v>
      </c>
      <c r="C31" s="7" t="s">
        <v>25</v>
      </c>
      <c r="D31" s="7">
        <v>0.275</v>
      </c>
    </row>
    <row r="32" spans="1:4" ht="15.75">
      <c r="A32" s="10"/>
      <c r="B32" s="8" t="s">
        <v>34</v>
      </c>
      <c r="C32" s="7"/>
      <c r="D32" s="25">
        <f>D33+D34+D35</f>
        <v>0.444</v>
      </c>
    </row>
    <row r="33" spans="1:4" ht="31.5">
      <c r="A33" s="10"/>
      <c r="B33" s="17" t="s">
        <v>119</v>
      </c>
      <c r="C33" s="7" t="s">
        <v>25</v>
      </c>
      <c r="D33" s="7">
        <v>0.193</v>
      </c>
    </row>
    <row r="34" spans="1:4" ht="31.5">
      <c r="A34" s="10"/>
      <c r="B34" s="17" t="s">
        <v>120</v>
      </c>
      <c r="C34" s="7" t="s">
        <v>25</v>
      </c>
      <c r="D34" s="7">
        <v>0.051</v>
      </c>
    </row>
    <row r="35" spans="1:4" ht="31.5">
      <c r="A35" s="10"/>
      <c r="B35" s="17" t="s">
        <v>121</v>
      </c>
      <c r="C35" s="7" t="s">
        <v>25</v>
      </c>
      <c r="D35" s="7">
        <v>0.2</v>
      </c>
    </row>
    <row r="36" spans="1:4" ht="15.75">
      <c r="A36" s="10"/>
      <c r="B36" s="8" t="s">
        <v>37</v>
      </c>
      <c r="C36" s="7"/>
      <c r="D36" s="25">
        <f>D37+D38+D39</f>
        <v>0.44100000000000006</v>
      </c>
    </row>
    <row r="37" spans="1:4" ht="31.5">
      <c r="A37" s="10"/>
      <c r="B37" s="17" t="s">
        <v>122</v>
      </c>
      <c r="C37" s="7" t="s">
        <v>25</v>
      </c>
      <c r="D37" s="7">
        <v>0.265</v>
      </c>
    </row>
    <row r="38" spans="1:4" ht="31.5">
      <c r="A38" s="10"/>
      <c r="B38" s="17" t="s">
        <v>123</v>
      </c>
      <c r="C38" s="7" t="s">
        <v>25</v>
      </c>
      <c r="D38" s="7">
        <v>0.085</v>
      </c>
    </row>
    <row r="39" spans="1:4" ht="15.75">
      <c r="A39" s="10"/>
      <c r="B39" s="10" t="s">
        <v>124</v>
      </c>
      <c r="C39" s="7" t="s">
        <v>25</v>
      </c>
      <c r="D39" s="7">
        <v>0.091</v>
      </c>
    </row>
    <row r="40" spans="1:4" ht="15.75">
      <c r="A40" s="10"/>
      <c r="B40" s="8" t="s">
        <v>40</v>
      </c>
      <c r="C40" s="7"/>
      <c r="D40" s="25">
        <f>D41+D42+D43+D44</f>
        <v>0.90159</v>
      </c>
    </row>
    <row r="41" spans="1:4" ht="31.5">
      <c r="A41" s="10"/>
      <c r="B41" s="17" t="s">
        <v>41</v>
      </c>
      <c r="C41" s="7" t="s">
        <v>12</v>
      </c>
      <c r="D41" s="7">
        <v>0.40899</v>
      </c>
    </row>
    <row r="42" spans="1:4" ht="47.25">
      <c r="A42" s="10"/>
      <c r="B42" s="17" t="s">
        <v>42</v>
      </c>
      <c r="C42" s="7" t="s">
        <v>25</v>
      </c>
      <c r="D42" s="7">
        <v>0.2697</v>
      </c>
    </row>
    <row r="43" spans="1:4" ht="31.5">
      <c r="A43" s="10"/>
      <c r="B43" s="17" t="s">
        <v>43</v>
      </c>
      <c r="C43" s="7" t="s">
        <v>25</v>
      </c>
      <c r="D43" s="7">
        <v>0.212</v>
      </c>
    </row>
    <row r="44" spans="1:4" ht="31.5">
      <c r="A44" s="10"/>
      <c r="B44" s="17" t="s">
        <v>44</v>
      </c>
      <c r="C44" s="7" t="s">
        <v>25</v>
      </c>
      <c r="D44" s="7">
        <v>0.0109</v>
      </c>
    </row>
    <row r="45" spans="1:4" ht="15.75">
      <c r="A45" s="10"/>
      <c r="B45" s="8" t="s">
        <v>45</v>
      </c>
      <c r="C45" s="7"/>
      <c r="D45" s="25">
        <f>D46+D47+D48</f>
        <v>0.42163</v>
      </c>
    </row>
    <row r="46" spans="1:4" ht="31.5">
      <c r="A46" s="10"/>
      <c r="B46" s="12" t="s">
        <v>46</v>
      </c>
      <c r="C46" s="5" t="s">
        <v>25</v>
      </c>
      <c r="D46" s="5">
        <v>0.04429</v>
      </c>
    </row>
    <row r="47" spans="1:4" ht="31.5">
      <c r="A47" s="10"/>
      <c r="B47" s="12" t="s">
        <v>47</v>
      </c>
      <c r="C47" s="5" t="s">
        <v>25</v>
      </c>
      <c r="D47" s="5">
        <v>0.07534</v>
      </c>
    </row>
    <row r="48" spans="1:4" ht="31.5">
      <c r="A48" s="10"/>
      <c r="B48" s="12" t="s">
        <v>125</v>
      </c>
      <c r="C48" s="5" t="s">
        <v>25</v>
      </c>
      <c r="D48" s="5">
        <v>0.302</v>
      </c>
    </row>
    <row r="49" spans="1:4" ht="15.75">
      <c r="A49" s="10"/>
      <c r="B49" s="8" t="s">
        <v>49</v>
      </c>
      <c r="C49" s="7"/>
      <c r="D49" s="25">
        <f>D50+D51+D52+D53+D54</f>
        <v>0.59</v>
      </c>
    </row>
    <row r="50" spans="1:4" ht="15.75">
      <c r="A50" s="10"/>
      <c r="B50" s="10" t="s">
        <v>50</v>
      </c>
      <c r="C50" s="7" t="s">
        <v>25</v>
      </c>
      <c r="D50" s="7">
        <v>0.031</v>
      </c>
    </row>
    <row r="51" spans="1:4" ht="15.75">
      <c r="A51" s="10"/>
      <c r="B51" s="10" t="s">
        <v>51</v>
      </c>
      <c r="C51" s="7" t="s">
        <v>25</v>
      </c>
      <c r="D51" s="7">
        <v>0.264</v>
      </c>
    </row>
    <row r="52" spans="1:4" ht="15.75">
      <c r="A52" s="10"/>
      <c r="B52" s="10" t="s">
        <v>52</v>
      </c>
      <c r="C52" s="7" t="s">
        <v>25</v>
      </c>
      <c r="D52" s="7">
        <v>0.185</v>
      </c>
    </row>
    <row r="53" spans="1:4" ht="15.75">
      <c r="A53" s="10"/>
      <c r="B53" s="10" t="s">
        <v>126</v>
      </c>
      <c r="C53" s="7" t="s">
        <v>25</v>
      </c>
      <c r="D53" s="7">
        <v>0.027</v>
      </c>
    </row>
    <row r="54" spans="1:4" ht="15.75">
      <c r="A54" s="10"/>
      <c r="B54" s="10" t="s">
        <v>53</v>
      </c>
      <c r="C54" s="7" t="s">
        <v>23</v>
      </c>
      <c r="D54" s="7">
        <v>0.083</v>
      </c>
    </row>
    <row r="55" spans="1:4" ht="15.75">
      <c r="A55" s="10"/>
      <c r="B55" s="8" t="s">
        <v>54</v>
      </c>
      <c r="C55" s="7"/>
      <c r="D55" s="25">
        <f>D56+D57+D58</f>
        <v>0.34</v>
      </c>
    </row>
    <row r="56" spans="1:4" ht="15.75">
      <c r="A56" s="10"/>
      <c r="B56" s="10" t="s">
        <v>55</v>
      </c>
      <c r="C56" s="7" t="s">
        <v>25</v>
      </c>
      <c r="D56" s="7">
        <v>0.009</v>
      </c>
    </row>
    <row r="57" spans="1:4" ht="31.5">
      <c r="A57" s="10"/>
      <c r="B57" s="17" t="s">
        <v>56</v>
      </c>
      <c r="C57" s="7" t="s">
        <v>25</v>
      </c>
      <c r="D57" s="7">
        <v>0.231</v>
      </c>
    </row>
    <row r="58" spans="1:4" ht="31.5">
      <c r="A58" s="10"/>
      <c r="B58" s="17" t="s">
        <v>127</v>
      </c>
      <c r="C58" s="7" t="s">
        <v>25</v>
      </c>
      <c r="D58" s="7">
        <v>0.1</v>
      </c>
    </row>
    <row r="59" spans="1:4" ht="15.75">
      <c r="A59" s="10"/>
      <c r="B59" s="8" t="s">
        <v>57</v>
      </c>
      <c r="C59" s="7"/>
      <c r="D59" s="25">
        <f>D60</f>
        <v>0.0125</v>
      </c>
    </row>
    <row r="60" spans="1:4" ht="31.5">
      <c r="A60" s="10"/>
      <c r="B60" s="17" t="s">
        <v>58</v>
      </c>
      <c r="C60" s="7" t="s">
        <v>25</v>
      </c>
      <c r="D60" s="7">
        <v>0.0125</v>
      </c>
    </row>
    <row r="61" spans="1:4" ht="15.75">
      <c r="A61" s="10"/>
      <c r="B61" s="8" t="s">
        <v>66</v>
      </c>
      <c r="C61" s="7"/>
      <c r="D61" s="25">
        <f>D62</f>
        <v>0.0082</v>
      </c>
    </row>
    <row r="62" spans="1:4" ht="15.75">
      <c r="A62" s="10"/>
      <c r="B62" s="10" t="s">
        <v>67</v>
      </c>
      <c r="C62" s="7" t="s">
        <v>25</v>
      </c>
      <c r="D62" s="7">
        <v>0.0082</v>
      </c>
    </row>
    <row r="63" spans="1:4" ht="15.75">
      <c r="A63" s="10"/>
      <c r="B63" s="8" t="s">
        <v>68</v>
      </c>
      <c r="C63" s="7"/>
      <c r="D63" s="25">
        <f>D64+D65</f>
        <v>0.0996</v>
      </c>
    </row>
    <row r="64" spans="1:4" ht="31.5">
      <c r="A64" s="10"/>
      <c r="B64" s="17" t="s">
        <v>69</v>
      </c>
      <c r="C64" s="7" t="s">
        <v>31</v>
      </c>
      <c r="D64" s="7">
        <v>0.0096</v>
      </c>
    </row>
    <row r="65" spans="1:4" ht="15.75">
      <c r="A65" s="10"/>
      <c r="B65" s="10" t="s">
        <v>70</v>
      </c>
      <c r="C65" s="7" t="s">
        <v>25</v>
      </c>
      <c r="D65" s="7">
        <v>0.09</v>
      </c>
    </row>
    <row r="66" spans="1:4" ht="15.75">
      <c r="A66" s="20" t="s">
        <v>71</v>
      </c>
      <c r="B66" s="8" t="s">
        <v>72</v>
      </c>
      <c r="C66" s="7" t="s">
        <v>73</v>
      </c>
      <c r="D66" s="14">
        <v>1.81</v>
      </c>
    </row>
    <row r="67" spans="1:4" ht="24" customHeight="1">
      <c r="A67" s="20" t="s">
        <v>74</v>
      </c>
      <c r="B67" s="8" t="s">
        <v>82</v>
      </c>
      <c r="C67" s="7" t="s">
        <v>27</v>
      </c>
      <c r="D67" s="25">
        <v>3.14</v>
      </c>
    </row>
    <row r="68" spans="1:4" ht="15.75">
      <c r="A68" s="21"/>
      <c r="B68" s="22" t="s">
        <v>83</v>
      </c>
      <c r="C68" s="7"/>
      <c r="D68" s="24">
        <f>D67+D66+D63+D61+0.06+D59+D55+D49+D45+D40+D36+D32+D28+D25+D23+D16+D7+0.04</f>
        <v>14.45652</v>
      </c>
    </row>
    <row r="69" spans="1:4" ht="15.75">
      <c r="A69" s="21"/>
      <c r="B69" s="21" t="s">
        <v>163</v>
      </c>
      <c r="C69" s="7"/>
      <c r="D69" s="30">
        <v>1.9</v>
      </c>
    </row>
    <row r="71" ht="15.75">
      <c r="A71" s="23"/>
    </row>
    <row r="72" ht="24" customHeight="1">
      <c r="A72" s="23"/>
    </row>
  </sheetData>
  <sheetProtection/>
  <mergeCells count="6">
    <mergeCell ref="A4:D4"/>
    <mergeCell ref="B18:B19"/>
    <mergeCell ref="D23:D24"/>
    <mergeCell ref="A1:D1"/>
    <mergeCell ref="A2:D2"/>
    <mergeCell ref="A3:D3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140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1.178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0.761</v>
      </c>
    </row>
    <row r="27" spans="1:4" ht="15.75">
      <c r="A27" s="10"/>
      <c r="B27" s="10" t="s">
        <v>33</v>
      </c>
      <c r="C27" s="7" t="s">
        <v>25</v>
      </c>
      <c r="D27" s="11">
        <v>0.386</v>
      </c>
    </row>
    <row r="28" spans="1:4" ht="15.75">
      <c r="A28" s="10"/>
      <c r="B28" s="8" t="s">
        <v>34</v>
      </c>
      <c r="C28" s="7"/>
      <c r="D28" s="9">
        <f>D29+D30</f>
        <v>0.5</v>
      </c>
    </row>
    <row r="29" spans="1:4" ht="47.25">
      <c r="A29" s="10"/>
      <c r="B29" s="17" t="s">
        <v>35</v>
      </c>
      <c r="C29" s="7" t="s">
        <v>25</v>
      </c>
      <c r="D29" s="11">
        <v>0.255</v>
      </c>
    </row>
    <row r="30" spans="1:4" ht="31.5">
      <c r="A30" s="10"/>
      <c r="B30" s="17" t="s">
        <v>36</v>
      </c>
      <c r="C30" s="7" t="s">
        <v>25</v>
      </c>
      <c r="D30" s="11">
        <v>0.245</v>
      </c>
    </row>
    <row r="31" spans="1:4" ht="15.75">
      <c r="A31" s="10"/>
      <c r="B31" s="8" t="s">
        <v>37</v>
      </c>
      <c r="C31" s="7"/>
      <c r="D31" s="14">
        <f>D32+D33</f>
        <v>0.354</v>
      </c>
    </row>
    <row r="32" spans="1:4" ht="47.25">
      <c r="A32" s="10"/>
      <c r="B32" s="17" t="s">
        <v>38</v>
      </c>
      <c r="C32" s="7" t="s">
        <v>25</v>
      </c>
      <c r="D32" s="11">
        <v>0.304</v>
      </c>
    </row>
    <row r="33" spans="1:4" ht="15.75">
      <c r="A33" s="10"/>
      <c r="B33" s="10" t="s">
        <v>39</v>
      </c>
      <c r="C33" s="7" t="s">
        <v>25</v>
      </c>
      <c r="D33" s="11">
        <v>0.05</v>
      </c>
    </row>
    <row r="34" spans="1:4" ht="15.75">
      <c r="A34" s="10"/>
      <c r="B34" s="8" t="s">
        <v>40</v>
      </c>
      <c r="C34" s="7"/>
      <c r="D34" s="14">
        <f>D35+D36+D37+D38</f>
        <v>1.1560000000000001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0.489</v>
      </c>
    </row>
    <row r="37" spans="1:4" ht="31.5">
      <c r="A37" s="10"/>
      <c r="B37" s="17" t="s">
        <v>43</v>
      </c>
      <c r="C37" s="7" t="s">
        <v>25</v>
      </c>
      <c r="D37" s="11">
        <v>0.22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14">
        <f>D40+D41+D42</f>
        <v>0.367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0.08</v>
      </c>
    </row>
    <row r="42" spans="1:4" ht="31.5">
      <c r="A42" s="10"/>
      <c r="B42" s="12" t="s">
        <v>48</v>
      </c>
      <c r="C42" s="5" t="s">
        <v>25</v>
      </c>
      <c r="D42" s="16">
        <v>0.272</v>
      </c>
    </row>
    <row r="43" spans="1:4" ht="15.75">
      <c r="A43" s="10"/>
      <c r="B43" s="8" t="s">
        <v>49</v>
      </c>
      <c r="C43" s="7"/>
      <c r="D43" s="14">
        <f>D44+D45+D46+D47</f>
        <v>0.617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0.276</v>
      </c>
    </row>
    <row r="46" spans="1:4" ht="15.75">
      <c r="A46" s="10"/>
      <c r="B46" s="10" t="s">
        <v>52</v>
      </c>
      <c r="C46" s="7" t="s">
        <v>25</v>
      </c>
      <c r="D46" s="11">
        <v>0.218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0.538</v>
      </c>
    </row>
    <row r="49" spans="1:4" ht="15.75">
      <c r="A49" s="10"/>
      <c r="B49" s="10" t="s">
        <v>55</v>
      </c>
      <c r="C49" s="7" t="s">
        <v>25</v>
      </c>
      <c r="D49" s="11">
        <v>0.042</v>
      </c>
    </row>
    <row r="50" spans="1:4" ht="31.5">
      <c r="A50" s="10"/>
      <c r="B50" s="17" t="s">
        <v>56</v>
      </c>
      <c r="C50" s="7" t="s">
        <v>25</v>
      </c>
      <c r="D50" s="11">
        <v>0.496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66</v>
      </c>
      <c r="C59" s="7"/>
      <c r="D59" s="14">
        <f>D60</f>
        <v>0.01</v>
      </c>
    </row>
    <row r="60" spans="1:4" ht="15.75">
      <c r="A60" s="10"/>
      <c r="B60" s="10" t="s">
        <v>67</v>
      </c>
      <c r="C60" s="7" t="s">
        <v>25</v>
      </c>
      <c r="D60" s="11">
        <v>0.01</v>
      </c>
    </row>
    <row r="61" spans="1:4" ht="15.75">
      <c r="A61" s="10"/>
      <c r="B61" s="8" t="s">
        <v>68</v>
      </c>
      <c r="C61" s="7"/>
      <c r="D61" s="14">
        <f>D62+D63</f>
        <v>0.25</v>
      </c>
    </row>
    <row r="62" spans="1:4" ht="31.5">
      <c r="A62" s="10"/>
      <c r="B62" s="17" t="s">
        <v>69</v>
      </c>
      <c r="C62" s="7" t="s">
        <v>31</v>
      </c>
      <c r="D62" s="11">
        <v>0.1</v>
      </c>
    </row>
    <row r="63" spans="1:4" ht="15.75">
      <c r="A63" s="10"/>
      <c r="B63" s="10" t="s">
        <v>70</v>
      </c>
      <c r="C63" s="7" t="s">
        <v>25</v>
      </c>
      <c r="D63" s="11">
        <v>0.15</v>
      </c>
    </row>
    <row r="64" spans="1:4" ht="15.75">
      <c r="A64" s="20" t="s">
        <v>71</v>
      </c>
      <c r="B64" s="8" t="s">
        <v>72</v>
      </c>
      <c r="C64" s="7" t="s">
        <v>73</v>
      </c>
      <c r="D64" s="14">
        <v>1.81</v>
      </c>
    </row>
    <row r="65" spans="1:4" ht="15.75">
      <c r="A65" s="20" t="s">
        <v>74</v>
      </c>
      <c r="B65" s="8" t="s">
        <v>75</v>
      </c>
      <c r="C65" s="7" t="s">
        <v>8</v>
      </c>
      <c r="D65" s="14">
        <v>0.75</v>
      </c>
    </row>
    <row r="66" spans="1:4" ht="15.75">
      <c r="A66" s="10"/>
      <c r="B66" s="10" t="s">
        <v>76</v>
      </c>
      <c r="C66" s="7" t="s">
        <v>77</v>
      </c>
      <c r="D66" s="11"/>
    </row>
    <row r="67" spans="1:4" ht="15.75">
      <c r="A67" s="10"/>
      <c r="B67" s="10" t="s">
        <v>78</v>
      </c>
      <c r="C67" s="7" t="s">
        <v>11</v>
      </c>
      <c r="D67" s="11"/>
    </row>
    <row r="68" spans="1:4" ht="31.5">
      <c r="A68" s="10"/>
      <c r="B68" s="12" t="s">
        <v>79</v>
      </c>
      <c r="C68" s="5" t="s">
        <v>80</v>
      </c>
      <c r="D68" s="11"/>
    </row>
    <row r="69" spans="1:4" ht="15.75">
      <c r="A69" s="20" t="s">
        <v>81</v>
      </c>
      <c r="B69" s="8" t="s">
        <v>82</v>
      </c>
      <c r="C69" s="7" t="s">
        <v>27</v>
      </c>
      <c r="D69" s="14">
        <v>3.77</v>
      </c>
    </row>
    <row r="70" spans="1:4" ht="21" customHeight="1">
      <c r="A70" s="21"/>
      <c r="B70" s="22" t="s">
        <v>83</v>
      </c>
      <c r="C70" s="7"/>
      <c r="D70" s="9">
        <f>D69+D65+D64+D61+D59+D53+D51+D48+D43+D39+D34+D31+D28+D24+D22+D20+D15+D7+D56</f>
        <v>17.333499999999997</v>
      </c>
    </row>
    <row r="71" spans="1:4" ht="15.75">
      <c r="A71" s="21"/>
      <c r="B71" s="21" t="s">
        <v>163</v>
      </c>
      <c r="C71" s="7"/>
      <c r="D71" s="30">
        <v>1.9</v>
      </c>
    </row>
    <row r="73" ht="15.75">
      <c r="A73" s="23"/>
    </row>
    <row r="74" ht="24" customHeight="1">
      <c r="A74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139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1.1480000000000001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0.731</v>
      </c>
    </row>
    <row r="27" spans="1:4" ht="15.75">
      <c r="A27" s="10"/>
      <c r="B27" s="10" t="s">
        <v>33</v>
      </c>
      <c r="C27" s="7" t="s">
        <v>25</v>
      </c>
      <c r="D27" s="11">
        <v>0.386</v>
      </c>
    </row>
    <row r="28" spans="1:4" ht="15.75">
      <c r="A28" s="10"/>
      <c r="B28" s="8" t="s">
        <v>34</v>
      </c>
      <c r="C28" s="7"/>
      <c r="D28" s="14">
        <f>D29+D30</f>
        <v>0.584</v>
      </c>
    </row>
    <row r="29" spans="1:4" ht="47.25">
      <c r="A29" s="10"/>
      <c r="B29" s="17" t="s">
        <v>35</v>
      </c>
      <c r="C29" s="7" t="s">
        <v>25</v>
      </c>
      <c r="D29" s="11">
        <v>0.299</v>
      </c>
    </row>
    <row r="30" spans="1:4" ht="31.5">
      <c r="A30" s="10"/>
      <c r="B30" s="17" t="s">
        <v>36</v>
      </c>
      <c r="C30" s="7" t="s">
        <v>25</v>
      </c>
      <c r="D30" s="11">
        <v>0.285</v>
      </c>
    </row>
    <row r="31" spans="1:4" ht="15.75">
      <c r="A31" s="10"/>
      <c r="B31" s="8" t="s">
        <v>37</v>
      </c>
      <c r="C31" s="7"/>
      <c r="D31" s="14">
        <f>D32+D33</f>
        <v>0.375</v>
      </c>
    </row>
    <row r="32" spans="1:4" ht="47.25">
      <c r="A32" s="10"/>
      <c r="B32" s="17" t="s">
        <v>38</v>
      </c>
      <c r="C32" s="7" t="s">
        <v>25</v>
      </c>
      <c r="D32" s="11">
        <v>0.325</v>
      </c>
    </row>
    <row r="33" spans="1:4" ht="15.75">
      <c r="A33" s="10"/>
      <c r="B33" s="10" t="s">
        <v>39</v>
      </c>
      <c r="C33" s="7" t="s">
        <v>25</v>
      </c>
      <c r="D33" s="11">
        <v>0.05</v>
      </c>
    </row>
    <row r="34" spans="1:4" ht="15.75">
      <c r="A34" s="10"/>
      <c r="B34" s="8" t="s">
        <v>40</v>
      </c>
      <c r="C34" s="7"/>
      <c r="D34" s="14">
        <f>D35+D36+D37+D38</f>
        <v>1.1260000000000001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0.459</v>
      </c>
    </row>
    <row r="37" spans="1:4" ht="31.5">
      <c r="A37" s="10"/>
      <c r="B37" s="17" t="s">
        <v>43</v>
      </c>
      <c r="C37" s="7" t="s">
        <v>25</v>
      </c>
      <c r="D37" s="11">
        <v>0.22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14">
        <f>D40+D41+D42</f>
        <v>0.42000000000000004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0.08</v>
      </c>
    </row>
    <row r="42" spans="1:4" ht="31.5">
      <c r="A42" s="10"/>
      <c r="B42" s="12" t="s">
        <v>48</v>
      </c>
      <c r="C42" s="5" t="s">
        <v>25</v>
      </c>
      <c r="D42" s="16">
        <v>0.325</v>
      </c>
    </row>
    <row r="43" spans="1:4" ht="15.75">
      <c r="A43" s="10"/>
      <c r="B43" s="8" t="s">
        <v>49</v>
      </c>
      <c r="C43" s="7"/>
      <c r="D43" s="14">
        <f>D44+D45+D46+D47</f>
        <v>0.617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0.276</v>
      </c>
    </row>
    <row r="46" spans="1:4" ht="15.75">
      <c r="A46" s="10"/>
      <c r="B46" s="10" t="s">
        <v>52</v>
      </c>
      <c r="C46" s="7" t="s">
        <v>25</v>
      </c>
      <c r="D46" s="11">
        <v>0.218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0.46799999999999997</v>
      </c>
    </row>
    <row r="49" spans="1:4" ht="15.75">
      <c r="A49" s="10"/>
      <c r="B49" s="10" t="s">
        <v>55</v>
      </c>
      <c r="C49" s="7" t="s">
        <v>25</v>
      </c>
      <c r="D49" s="11">
        <v>0.042</v>
      </c>
    </row>
    <row r="50" spans="1:4" ht="31.5">
      <c r="A50" s="10"/>
      <c r="B50" s="17" t="s">
        <v>56</v>
      </c>
      <c r="C50" s="7" t="s">
        <v>25</v>
      </c>
      <c r="D50" s="11">
        <v>0.426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66</v>
      </c>
      <c r="C59" s="7"/>
      <c r="D59" s="14">
        <f>D60</f>
        <v>0.01</v>
      </c>
    </row>
    <row r="60" spans="1:4" ht="15.75">
      <c r="A60" s="10"/>
      <c r="B60" s="10" t="s">
        <v>67</v>
      </c>
      <c r="C60" s="7" t="s">
        <v>25</v>
      </c>
      <c r="D60" s="11">
        <v>0.01</v>
      </c>
    </row>
    <row r="61" spans="1:4" ht="15.75">
      <c r="A61" s="10"/>
      <c r="B61" s="8" t="s">
        <v>68</v>
      </c>
      <c r="C61" s="7"/>
      <c r="D61" s="14">
        <f>D62+D63</f>
        <v>0.31</v>
      </c>
    </row>
    <row r="62" spans="1:4" ht="31.5">
      <c r="A62" s="10"/>
      <c r="B62" s="17" t="s">
        <v>69</v>
      </c>
      <c r="C62" s="7" t="s">
        <v>31</v>
      </c>
      <c r="D62" s="11">
        <v>0.11</v>
      </c>
    </row>
    <row r="63" spans="1:4" ht="15.75">
      <c r="A63" s="10"/>
      <c r="B63" s="10" t="s">
        <v>70</v>
      </c>
      <c r="C63" s="7" t="s">
        <v>25</v>
      </c>
      <c r="D63" s="11">
        <v>0.2</v>
      </c>
    </row>
    <row r="64" spans="1:4" ht="15.75">
      <c r="A64" s="20" t="s">
        <v>71</v>
      </c>
      <c r="B64" s="8" t="s">
        <v>72</v>
      </c>
      <c r="C64" s="7" t="s">
        <v>73</v>
      </c>
      <c r="D64" s="14">
        <v>1.81</v>
      </c>
    </row>
    <row r="65" spans="1:4" ht="15.75">
      <c r="A65" s="20" t="s">
        <v>74</v>
      </c>
      <c r="B65" s="8" t="s">
        <v>75</v>
      </c>
      <c r="C65" s="7" t="s">
        <v>8</v>
      </c>
      <c r="D65" s="14">
        <v>0.75</v>
      </c>
    </row>
    <row r="66" spans="1:4" ht="15.75">
      <c r="A66" s="10"/>
      <c r="B66" s="10" t="s">
        <v>76</v>
      </c>
      <c r="C66" s="7" t="s">
        <v>77</v>
      </c>
      <c r="D66" s="11"/>
    </row>
    <row r="67" spans="1:4" ht="15.75">
      <c r="A67" s="10"/>
      <c r="B67" s="10" t="s">
        <v>78</v>
      </c>
      <c r="C67" s="7" t="s">
        <v>11</v>
      </c>
      <c r="D67" s="11"/>
    </row>
    <row r="68" spans="1:4" ht="31.5">
      <c r="A68" s="10"/>
      <c r="B68" s="12" t="s">
        <v>79</v>
      </c>
      <c r="C68" s="5" t="s">
        <v>80</v>
      </c>
      <c r="D68" s="11"/>
    </row>
    <row r="69" spans="1:4" ht="15.75">
      <c r="A69" s="20" t="s">
        <v>81</v>
      </c>
      <c r="B69" s="8" t="s">
        <v>82</v>
      </c>
      <c r="C69" s="7" t="s">
        <v>27</v>
      </c>
      <c r="D69" s="14">
        <v>3.77</v>
      </c>
    </row>
    <row r="70" spans="1:4" ht="21" customHeight="1">
      <c r="A70" s="21"/>
      <c r="B70" s="22" t="s">
        <v>83</v>
      </c>
      <c r="C70" s="7"/>
      <c r="D70" s="9">
        <f>D69+D65+D64+D61+D59+D53+D51+D48+D43+D39+D34+D31+D28+D24+D22+D20+D15+D7+D56</f>
        <v>17.421499999999998</v>
      </c>
    </row>
    <row r="71" spans="1:4" ht="15.75">
      <c r="A71" s="21"/>
      <c r="B71" s="21" t="s">
        <v>163</v>
      </c>
      <c r="C71" s="7"/>
      <c r="D71" s="30">
        <v>1.9</v>
      </c>
    </row>
    <row r="73" ht="15.75">
      <c r="A73" s="23"/>
    </row>
    <row r="74" ht="24" customHeight="1">
      <c r="A74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138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1.1480000000000001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0.731</v>
      </c>
    </row>
    <row r="27" spans="1:4" ht="15.75">
      <c r="A27" s="10"/>
      <c r="B27" s="10" t="s">
        <v>33</v>
      </c>
      <c r="C27" s="7" t="s">
        <v>25</v>
      </c>
      <c r="D27" s="11">
        <v>0.386</v>
      </c>
    </row>
    <row r="28" spans="1:4" ht="15.75">
      <c r="A28" s="10"/>
      <c r="B28" s="8" t="s">
        <v>34</v>
      </c>
      <c r="C28" s="7"/>
      <c r="D28" s="14">
        <f>D29+D30</f>
        <v>0.614</v>
      </c>
    </row>
    <row r="29" spans="1:4" ht="47.25">
      <c r="A29" s="10"/>
      <c r="B29" s="17" t="s">
        <v>35</v>
      </c>
      <c r="C29" s="7" t="s">
        <v>25</v>
      </c>
      <c r="D29" s="11">
        <v>0.309</v>
      </c>
    </row>
    <row r="30" spans="1:4" ht="31.5">
      <c r="A30" s="10"/>
      <c r="B30" s="17" t="s">
        <v>36</v>
      </c>
      <c r="C30" s="7" t="s">
        <v>25</v>
      </c>
      <c r="D30" s="11">
        <v>0.305</v>
      </c>
    </row>
    <row r="31" spans="1:4" ht="15.75">
      <c r="A31" s="10"/>
      <c r="B31" s="8" t="s">
        <v>37</v>
      </c>
      <c r="C31" s="7"/>
      <c r="D31" s="14">
        <f>D32+D33</f>
        <v>0.475</v>
      </c>
    </row>
    <row r="32" spans="1:4" ht="47.25">
      <c r="A32" s="10"/>
      <c r="B32" s="17" t="s">
        <v>38</v>
      </c>
      <c r="C32" s="7" t="s">
        <v>25</v>
      </c>
      <c r="D32" s="11">
        <v>0.425</v>
      </c>
    </row>
    <row r="33" spans="1:4" ht="15.75">
      <c r="A33" s="10"/>
      <c r="B33" s="10" t="s">
        <v>39</v>
      </c>
      <c r="C33" s="7" t="s">
        <v>25</v>
      </c>
      <c r="D33" s="11">
        <v>0.05</v>
      </c>
    </row>
    <row r="34" spans="1:4" ht="15.75">
      <c r="A34" s="10"/>
      <c r="B34" s="8" t="s">
        <v>40</v>
      </c>
      <c r="C34" s="7"/>
      <c r="D34" s="14">
        <f>D35+D36+D37+D38</f>
        <v>1.1260000000000001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0.459</v>
      </c>
    </row>
    <row r="37" spans="1:4" ht="31.5">
      <c r="A37" s="10"/>
      <c r="B37" s="17" t="s">
        <v>43</v>
      </c>
      <c r="C37" s="7" t="s">
        <v>25</v>
      </c>
      <c r="D37" s="11">
        <v>0.22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14">
        <f>D40+D41+D42</f>
        <v>0.43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0.09</v>
      </c>
    </row>
    <row r="42" spans="1:4" ht="31.5">
      <c r="A42" s="10"/>
      <c r="B42" s="12" t="s">
        <v>48</v>
      </c>
      <c r="C42" s="5" t="s">
        <v>25</v>
      </c>
      <c r="D42" s="16">
        <v>0.325</v>
      </c>
    </row>
    <row r="43" spans="1:4" ht="15.75">
      <c r="A43" s="10"/>
      <c r="B43" s="8" t="s">
        <v>49</v>
      </c>
      <c r="C43" s="7"/>
      <c r="D43" s="14">
        <f>D44+D45+D46+D47</f>
        <v>0.617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0.276</v>
      </c>
    </row>
    <row r="46" spans="1:4" ht="15.75">
      <c r="A46" s="10"/>
      <c r="B46" s="10" t="s">
        <v>52</v>
      </c>
      <c r="C46" s="7" t="s">
        <v>25</v>
      </c>
      <c r="D46" s="11">
        <v>0.218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0.45999999999999996</v>
      </c>
    </row>
    <row r="49" spans="1:4" ht="15.75">
      <c r="A49" s="10"/>
      <c r="B49" s="10" t="s">
        <v>55</v>
      </c>
      <c r="C49" s="7" t="s">
        <v>25</v>
      </c>
      <c r="D49" s="11">
        <v>0.04</v>
      </c>
    </row>
    <row r="50" spans="1:4" ht="31.5">
      <c r="A50" s="10"/>
      <c r="B50" s="17" t="s">
        <v>56</v>
      </c>
      <c r="C50" s="7" t="s">
        <v>25</v>
      </c>
      <c r="D50" s="11">
        <v>0.42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66</v>
      </c>
      <c r="C59" s="7"/>
      <c r="D59" s="14">
        <f>D60</f>
        <v>0.01</v>
      </c>
    </row>
    <row r="60" spans="1:4" ht="15.75">
      <c r="A60" s="10"/>
      <c r="B60" s="10" t="s">
        <v>67</v>
      </c>
      <c r="C60" s="7" t="s">
        <v>25</v>
      </c>
      <c r="D60" s="11">
        <v>0.01</v>
      </c>
    </row>
    <row r="61" spans="1:4" ht="15.75">
      <c r="A61" s="10"/>
      <c r="B61" s="8" t="s">
        <v>68</v>
      </c>
      <c r="C61" s="7"/>
      <c r="D61" s="14">
        <f>D62+D63</f>
        <v>0.31</v>
      </c>
    </row>
    <row r="62" spans="1:4" ht="31.5">
      <c r="A62" s="10"/>
      <c r="B62" s="17" t="s">
        <v>69</v>
      </c>
      <c r="C62" s="7" t="s">
        <v>31</v>
      </c>
      <c r="D62" s="11">
        <v>0.11</v>
      </c>
    </row>
    <row r="63" spans="1:4" ht="15.75">
      <c r="A63" s="10"/>
      <c r="B63" s="10" t="s">
        <v>70</v>
      </c>
      <c r="C63" s="7" t="s">
        <v>25</v>
      </c>
      <c r="D63" s="11">
        <v>0.2</v>
      </c>
    </row>
    <row r="64" spans="1:4" ht="15.75">
      <c r="A64" s="20" t="s">
        <v>71</v>
      </c>
      <c r="B64" s="8" t="s">
        <v>72</v>
      </c>
      <c r="C64" s="7" t="s">
        <v>73</v>
      </c>
      <c r="D64" s="14">
        <v>1.81</v>
      </c>
    </row>
    <row r="65" spans="1:4" ht="15.75">
      <c r="A65" s="20" t="s">
        <v>74</v>
      </c>
      <c r="B65" s="8" t="s">
        <v>75</v>
      </c>
      <c r="C65" s="7" t="s">
        <v>8</v>
      </c>
      <c r="D65" s="14">
        <v>0.75</v>
      </c>
    </row>
    <row r="66" spans="1:4" ht="15.75">
      <c r="A66" s="10"/>
      <c r="B66" s="10" t="s">
        <v>76</v>
      </c>
      <c r="C66" s="7" t="s">
        <v>77</v>
      </c>
      <c r="D66" s="11"/>
    </row>
    <row r="67" spans="1:4" ht="15.75">
      <c r="A67" s="10"/>
      <c r="B67" s="10" t="s">
        <v>78</v>
      </c>
      <c r="C67" s="7" t="s">
        <v>11</v>
      </c>
      <c r="D67" s="11"/>
    </row>
    <row r="68" spans="1:4" ht="31.5">
      <c r="A68" s="10"/>
      <c r="B68" s="12" t="s">
        <v>79</v>
      </c>
      <c r="C68" s="5" t="s">
        <v>80</v>
      </c>
      <c r="D68" s="11"/>
    </row>
    <row r="69" spans="1:4" ht="15.75">
      <c r="A69" s="20" t="s">
        <v>81</v>
      </c>
      <c r="B69" s="8" t="s">
        <v>82</v>
      </c>
      <c r="C69" s="7" t="s">
        <v>27</v>
      </c>
      <c r="D69" s="14">
        <v>3.77</v>
      </c>
    </row>
    <row r="70" spans="1:4" ht="21" customHeight="1">
      <c r="A70" s="21"/>
      <c r="B70" s="22" t="s">
        <v>83</v>
      </c>
      <c r="C70" s="7"/>
      <c r="D70" s="9">
        <f>D69+D65+D64+D61+D59+D53+D51+D48+D43+D39+D34+D31+D28+D24+D22+D20+D15+D7+D56</f>
        <v>17.553499999999996</v>
      </c>
    </row>
    <row r="71" spans="1:4" ht="15.75">
      <c r="A71" s="21"/>
      <c r="B71" s="21" t="s">
        <v>163</v>
      </c>
      <c r="C71" s="7"/>
      <c r="D71" s="30">
        <v>1.9</v>
      </c>
    </row>
    <row r="73" ht="15.75">
      <c r="A73" s="23"/>
    </row>
    <row r="74" ht="24" customHeight="1">
      <c r="A74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137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1.198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0.781</v>
      </c>
    </row>
    <row r="27" spans="1:4" ht="15.75">
      <c r="A27" s="10"/>
      <c r="B27" s="10" t="s">
        <v>33</v>
      </c>
      <c r="C27" s="7" t="s">
        <v>25</v>
      </c>
      <c r="D27" s="11">
        <v>0.386</v>
      </c>
    </row>
    <row r="28" spans="1:4" ht="15.75">
      <c r="A28" s="10"/>
      <c r="B28" s="8" t="s">
        <v>34</v>
      </c>
      <c r="C28" s="7"/>
      <c r="D28" s="14">
        <f>D29+D30</f>
        <v>0.544</v>
      </c>
    </row>
    <row r="29" spans="1:4" ht="47.25">
      <c r="A29" s="10"/>
      <c r="B29" s="17" t="s">
        <v>35</v>
      </c>
      <c r="C29" s="7" t="s">
        <v>25</v>
      </c>
      <c r="D29" s="11">
        <v>0.289</v>
      </c>
    </row>
    <row r="30" spans="1:4" ht="31.5">
      <c r="A30" s="10"/>
      <c r="B30" s="17" t="s">
        <v>36</v>
      </c>
      <c r="C30" s="7" t="s">
        <v>25</v>
      </c>
      <c r="D30" s="11">
        <v>0.255</v>
      </c>
    </row>
    <row r="31" spans="1:4" ht="15.75">
      <c r="A31" s="10"/>
      <c r="B31" s="8" t="s">
        <v>37</v>
      </c>
      <c r="C31" s="7"/>
      <c r="D31" s="14">
        <f>D32+D33</f>
        <v>0.43</v>
      </c>
    </row>
    <row r="32" spans="1:4" ht="47.25">
      <c r="A32" s="10"/>
      <c r="B32" s="17" t="s">
        <v>38</v>
      </c>
      <c r="C32" s="7" t="s">
        <v>25</v>
      </c>
      <c r="D32" s="11">
        <v>0.38</v>
      </c>
    </row>
    <row r="33" spans="1:4" ht="15.75">
      <c r="A33" s="10"/>
      <c r="B33" s="10" t="s">
        <v>39</v>
      </c>
      <c r="C33" s="7" t="s">
        <v>25</v>
      </c>
      <c r="D33" s="11">
        <v>0.05</v>
      </c>
    </row>
    <row r="34" spans="1:4" ht="15.75">
      <c r="A34" s="10"/>
      <c r="B34" s="8" t="s">
        <v>40</v>
      </c>
      <c r="C34" s="7"/>
      <c r="D34" s="14">
        <f>D35+D36+D37+D38</f>
        <v>1.1460000000000001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0.479</v>
      </c>
    </row>
    <row r="37" spans="1:4" ht="31.5">
      <c r="A37" s="10"/>
      <c r="B37" s="17" t="s">
        <v>43</v>
      </c>
      <c r="C37" s="7" t="s">
        <v>25</v>
      </c>
      <c r="D37" s="11">
        <v>0.22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14">
        <f>D40+D41+D42</f>
        <v>0.38999999999999996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0.09</v>
      </c>
    </row>
    <row r="42" spans="1:4" ht="31.5">
      <c r="A42" s="10"/>
      <c r="B42" s="12" t="s">
        <v>48</v>
      </c>
      <c r="C42" s="5" t="s">
        <v>25</v>
      </c>
      <c r="D42" s="16">
        <v>0.285</v>
      </c>
    </row>
    <row r="43" spans="1:4" ht="15.75">
      <c r="A43" s="10"/>
      <c r="B43" s="8" t="s">
        <v>49</v>
      </c>
      <c r="C43" s="7"/>
      <c r="D43" s="14">
        <f>D44+D45+D46+D47</f>
        <v>0.6369999999999999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0.296</v>
      </c>
    </row>
    <row r="46" spans="1:4" ht="15.75">
      <c r="A46" s="10"/>
      <c r="B46" s="10" t="s">
        <v>52</v>
      </c>
      <c r="C46" s="7" t="s">
        <v>25</v>
      </c>
      <c r="D46" s="11">
        <v>0.218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0.433</v>
      </c>
    </row>
    <row r="49" spans="1:4" ht="15.75">
      <c r="A49" s="10"/>
      <c r="B49" s="10" t="s">
        <v>55</v>
      </c>
      <c r="C49" s="7" t="s">
        <v>25</v>
      </c>
      <c r="D49" s="11">
        <v>0.042</v>
      </c>
    </row>
    <row r="50" spans="1:4" ht="31.5">
      <c r="A50" s="10"/>
      <c r="B50" s="17" t="s">
        <v>56</v>
      </c>
      <c r="C50" s="7" t="s">
        <v>25</v>
      </c>
      <c r="D50" s="11">
        <v>0.391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66</v>
      </c>
      <c r="C59" s="7"/>
      <c r="D59" s="14">
        <f>D60</f>
        <v>0.01</v>
      </c>
    </row>
    <row r="60" spans="1:4" ht="15.75">
      <c r="A60" s="10"/>
      <c r="B60" s="10" t="s">
        <v>67</v>
      </c>
      <c r="C60" s="7" t="s">
        <v>25</v>
      </c>
      <c r="D60" s="11">
        <v>0.01</v>
      </c>
    </row>
    <row r="61" spans="1:4" ht="15.75">
      <c r="A61" s="10"/>
      <c r="B61" s="8" t="s">
        <v>68</v>
      </c>
      <c r="C61" s="7"/>
      <c r="D61" s="14">
        <f>D62+D63</f>
        <v>0.22</v>
      </c>
    </row>
    <row r="62" spans="1:4" ht="31.5">
      <c r="A62" s="10"/>
      <c r="B62" s="17" t="s">
        <v>69</v>
      </c>
      <c r="C62" s="7" t="s">
        <v>31</v>
      </c>
      <c r="D62" s="11">
        <v>0.07</v>
      </c>
    </row>
    <row r="63" spans="1:4" ht="15.75">
      <c r="A63" s="10"/>
      <c r="B63" s="10" t="s">
        <v>70</v>
      </c>
      <c r="C63" s="7" t="s">
        <v>25</v>
      </c>
      <c r="D63" s="11">
        <v>0.15</v>
      </c>
    </row>
    <row r="64" spans="1:4" ht="15.75">
      <c r="A64" s="20" t="s">
        <v>71</v>
      </c>
      <c r="B64" s="8" t="s">
        <v>72</v>
      </c>
      <c r="C64" s="7" t="s">
        <v>73</v>
      </c>
      <c r="D64" s="14">
        <v>1.81</v>
      </c>
    </row>
    <row r="65" spans="1:4" ht="15.75">
      <c r="A65" s="20" t="s">
        <v>74</v>
      </c>
      <c r="B65" s="8" t="s">
        <v>75</v>
      </c>
      <c r="C65" s="7" t="s">
        <v>8</v>
      </c>
      <c r="D65" s="14">
        <v>0.75</v>
      </c>
    </row>
    <row r="66" spans="1:4" ht="15.75">
      <c r="A66" s="10"/>
      <c r="B66" s="10" t="s">
        <v>76</v>
      </c>
      <c r="C66" s="7" t="s">
        <v>77</v>
      </c>
      <c r="D66" s="11"/>
    </row>
    <row r="67" spans="1:4" ht="15.75">
      <c r="A67" s="10"/>
      <c r="B67" s="10" t="s">
        <v>78</v>
      </c>
      <c r="C67" s="7" t="s">
        <v>11</v>
      </c>
      <c r="D67" s="11"/>
    </row>
    <row r="68" spans="1:4" ht="31.5">
      <c r="A68" s="10"/>
      <c r="B68" s="12" t="s">
        <v>79</v>
      </c>
      <c r="C68" s="5" t="s">
        <v>80</v>
      </c>
      <c r="D68" s="11"/>
    </row>
    <row r="69" spans="1:4" ht="15.75">
      <c r="A69" s="20" t="s">
        <v>81</v>
      </c>
      <c r="B69" s="8" t="s">
        <v>82</v>
      </c>
      <c r="C69" s="7" t="s">
        <v>27</v>
      </c>
      <c r="D69" s="14">
        <v>3.77</v>
      </c>
    </row>
    <row r="70" spans="1:4" ht="21" customHeight="1">
      <c r="A70" s="21"/>
      <c r="B70" s="22" t="s">
        <v>83</v>
      </c>
      <c r="C70" s="7"/>
      <c r="D70" s="9">
        <f>D69+D65+D64+D61+D59+D53+D51+D48+D43+D39+D34+D31+D28+D24+D22+D20+D15+D7+D56</f>
        <v>17.371499999999997</v>
      </c>
    </row>
    <row r="71" spans="1:4" ht="15.75">
      <c r="A71" s="21"/>
      <c r="B71" s="21" t="s">
        <v>163</v>
      </c>
      <c r="C71" s="7"/>
      <c r="D71" s="30">
        <v>1.9</v>
      </c>
    </row>
    <row r="73" ht="15.75">
      <c r="A73" s="23"/>
    </row>
    <row r="74" ht="24" customHeight="1">
      <c r="A74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136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1.1480000000000001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0.731</v>
      </c>
    </row>
    <row r="27" spans="1:4" ht="15.75">
      <c r="A27" s="10"/>
      <c r="B27" s="10" t="s">
        <v>33</v>
      </c>
      <c r="C27" s="7" t="s">
        <v>25</v>
      </c>
      <c r="D27" s="11">
        <v>0.386</v>
      </c>
    </row>
    <row r="28" spans="1:4" ht="15.75">
      <c r="A28" s="10"/>
      <c r="B28" s="8" t="s">
        <v>34</v>
      </c>
      <c r="C28" s="7"/>
      <c r="D28" s="14">
        <f>D29+D30</f>
        <v>0.614</v>
      </c>
    </row>
    <row r="29" spans="1:4" ht="47.25">
      <c r="A29" s="10"/>
      <c r="B29" s="17" t="s">
        <v>35</v>
      </c>
      <c r="C29" s="7" t="s">
        <v>25</v>
      </c>
      <c r="D29" s="11">
        <v>0.309</v>
      </c>
    </row>
    <row r="30" spans="1:4" ht="31.5">
      <c r="A30" s="10"/>
      <c r="B30" s="17" t="s">
        <v>36</v>
      </c>
      <c r="C30" s="7" t="s">
        <v>25</v>
      </c>
      <c r="D30" s="11">
        <v>0.305</v>
      </c>
    </row>
    <row r="31" spans="1:4" ht="15.75">
      <c r="A31" s="10"/>
      <c r="B31" s="8" t="s">
        <v>37</v>
      </c>
      <c r="C31" s="7"/>
      <c r="D31" s="14">
        <f>D32+D33</f>
        <v>0.505</v>
      </c>
    </row>
    <row r="32" spans="1:4" ht="47.25">
      <c r="A32" s="10"/>
      <c r="B32" s="17" t="s">
        <v>38</v>
      </c>
      <c r="C32" s="7" t="s">
        <v>25</v>
      </c>
      <c r="D32" s="11">
        <v>0.455</v>
      </c>
    </row>
    <row r="33" spans="1:4" ht="15.75">
      <c r="A33" s="10"/>
      <c r="B33" s="10" t="s">
        <v>39</v>
      </c>
      <c r="C33" s="7" t="s">
        <v>25</v>
      </c>
      <c r="D33" s="11">
        <v>0.05</v>
      </c>
    </row>
    <row r="34" spans="1:4" ht="15.75">
      <c r="A34" s="10"/>
      <c r="B34" s="8" t="s">
        <v>40</v>
      </c>
      <c r="C34" s="7"/>
      <c r="D34" s="14">
        <f>D35+D36+D37+D38</f>
        <v>1.1260000000000001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0.459</v>
      </c>
    </row>
    <row r="37" spans="1:4" ht="31.5">
      <c r="A37" s="10"/>
      <c r="B37" s="17" t="s">
        <v>43</v>
      </c>
      <c r="C37" s="7" t="s">
        <v>25</v>
      </c>
      <c r="D37" s="11">
        <v>0.22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14">
        <f>D40+D41+D42</f>
        <v>0.47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0.09</v>
      </c>
    </row>
    <row r="42" spans="1:4" ht="31.5">
      <c r="A42" s="10"/>
      <c r="B42" s="12" t="s">
        <v>48</v>
      </c>
      <c r="C42" s="5" t="s">
        <v>25</v>
      </c>
      <c r="D42" s="16">
        <v>0.365</v>
      </c>
    </row>
    <row r="43" spans="1:4" ht="15.75">
      <c r="A43" s="10"/>
      <c r="B43" s="8" t="s">
        <v>49</v>
      </c>
      <c r="C43" s="7"/>
      <c r="D43" s="14">
        <f>D44+D45+D46+D47</f>
        <v>0.617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0.276</v>
      </c>
    </row>
    <row r="46" spans="1:4" ht="15.75">
      <c r="A46" s="10"/>
      <c r="B46" s="10" t="s">
        <v>52</v>
      </c>
      <c r="C46" s="7" t="s">
        <v>25</v>
      </c>
      <c r="D46" s="11">
        <v>0.218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0.345</v>
      </c>
    </row>
    <row r="49" spans="1:4" ht="15.75">
      <c r="A49" s="10"/>
      <c r="B49" s="10" t="s">
        <v>55</v>
      </c>
      <c r="C49" s="7" t="s">
        <v>25</v>
      </c>
      <c r="D49" s="11">
        <v>0.04</v>
      </c>
    </row>
    <row r="50" spans="1:4" ht="31.5">
      <c r="A50" s="10"/>
      <c r="B50" s="17" t="s">
        <v>56</v>
      </c>
      <c r="C50" s="7" t="s">
        <v>25</v>
      </c>
      <c r="D50" s="11">
        <v>0.305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66</v>
      </c>
      <c r="C59" s="7"/>
      <c r="D59" s="14">
        <f>D60</f>
        <v>0.01</v>
      </c>
    </row>
    <row r="60" spans="1:4" ht="15.75">
      <c r="A60" s="10"/>
      <c r="B60" s="10" t="s">
        <v>67</v>
      </c>
      <c r="C60" s="7" t="s">
        <v>25</v>
      </c>
      <c r="D60" s="11">
        <v>0.01</v>
      </c>
    </row>
    <row r="61" spans="1:4" ht="15.75">
      <c r="A61" s="10"/>
      <c r="B61" s="8" t="s">
        <v>68</v>
      </c>
      <c r="C61" s="7"/>
      <c r="D61" s="14">
        <f>D62+D63</f>
        <v>0.22</v>
      </c>
    </row>
    <row r="62" spans="1:4" ht="31.5">
      <c r="A62" s="10"/>
      <c r="B62" s="17" t="s">
        <v>69</v>
      </c>
      <c r="C62" s="7" t="s">
        <v>31</v>
      </c>
      <c r="D62" s="11">
        <v>0.07</v>
      </c>
    </row>
    <row r="63" spans="1:4" ht="15.75">
      <c r="A63" s="10"/>
      <c r="B63" s="10" t="s">
        <v>70</v>
      </c>
      <c r="C63" s="7" t="s">
        <v>25</v>
      </c>
      <c r="D63" s="11">
        <v>0.15</v>
      </c>
    </row>
    <row r="64" spans="1:4" ht="15.75">
      <c r="A64" s="20" t="s">
        <v>71</v>
      </c>
      <c r="B64" s="8" t="s">
        <v>72</v>
      </c>
      <c r="C64" s="7" t="s">
        <v>73</v>
      </c>
      <c r="D64" s="14">
        <v>1.81</v>
      </c>
    </row>
    <row r="65" spans="1:4" ht="15.75">
      <c r="A65" s="20" t="s">
        <v>74</v>
      </c>
      <c r="B65" s="8" t="s">
        <v>75</v>
      </c>
      <c r="C65" s="7" t="s">
        <v>8</v>
      </c>
      <c r="D65" s="14">
        <v>0.75</v>
      </c>
    </row>
    <row r="66" spans="1:4" ht="15.75">
      <c r="A66" s="10"/>
      <c r="B66" s="10" t="s">
        <v>76</v>
      </c>
      <c r="C66" s="7" t="s">
        <v>77</v>
      </c>
      <c r="D66" s="11"/>
    </row>
    <row r="67" spans="1:4" ht="15.75">
      <c r="A67" s="10"/>
      <c r="B67" s="10" t="s">
        <v>78</v>
      </c>
      <c r="C67" s="7" t="s">
        <v>11</v>
      </c>
      <c r="D67" s="11"/>
    </row>
    <row r="68" spans="1:4" ht="31.5">
      <c r="A68" s="10"/>
      <c r="B68" s="12" t="s">
        <v>79</v>
      </c>
      <c r="C68" s="5" t="s">
        <v>80</v>
      </c>
      <c r="D68" s="11"/>
    </row>
    <row r="69" spans="1:4" ht="15.75">
      <c r="A69" s="20" t="s">
        <v>81</v>
      </c>
      <c r="B69" s="8" t="s">
        <v>82</v>
      </c>
      <c r="C69" s="7" t="s">
        <v>27</v>
      </c>
      <c r="D69" s="14">
        <v>3.77</v>
      </c>
    </row>
    <row r="70" spans="1:4" ht="21" customHeight="1">
      <c r="A70" s="21"/>
      <c r="B70" s="22" t="s">
        <v>83</v>
      </c>
      <c r="C70" s="7"/>
      <c r="D70" s="9">
        <f>D69+D65+D64+D61+D59+D53+D51+D48+D43+D39+D34+D31+D28+D24+D22+D20+D15+D7+D56</f>
        <v>17.418499999999998</v>
      </c>
    </row>
    <row r="71" spans="1:4" ht="15.75">
      <c r="A71" s="21"/>
      <c r="B71" s="21" t="s">
        <v>163</v>
      </c>
      <c r="C71" s="7"/>
      <c r="D71" s="30">
        <v>1.9</v>
      </c>
    </row>
    <row r="73" ht="15.75">
      <c r="A73" s="23"/>
    </row>
    <row r="74" ht="24" customHeight="1">
      <c r="A74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96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15</v>
      </c>
      <c r="C15" s="7"/>
      <c r="D15" s="14">
        <v>3.16</v>
      </c>
    </row>
    <row r="16" spans="1:4" ht="15.75">
      <c r="A16" s="10"/>
      <c r="B16" s="39" t="s">
        <v>16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1.1700000000000002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0.803</v>
      </c>
    </row>
    <row r="27" spans="1:4" ht="15.75">
      <c r="A27" s="10"/>
      <c r="B27" s="10" t="s">
        <v>33</v>
      </c>
      <c r="C27" s="7" t="s">
        <v>25</v>
      </c>
      <c r="D27" s="11">
        <v>0.336</v>
      </c>
    </row>
    <row r="28" spans="1:4" ht="15.75">
      <c r="A28" s="10"/>
      <c r="B28" s="8" t="s">
        <v>34</v>
      </c>
      <c r="C28" s="7"/>
      <c r="D28" s="14">
        <f>D29+D30</f>
        <v>0.594</v>
      </c>
    </row>
    <row r="29" spans="1:4" ht="47.25">
      <c r="A29" s="10"/>
      <c r="B29" s="17" t="s">
        <v>35</v>
      </c>
      <c r="C29" s="7" t="s">
        <v>25</v>
      </c>
      <c r="D29" s="11">
        <v>0.309</v>
      </c>
    </row>
    <row r="30" spans="1:4" ht="31.5">
      <c r="A30" s="10"/>
      <c r="B30" s="17" t="s">
        <v>36</v>
      </c>
      <c r="C30" s="7" t="s">
        <v>25</v>
      </c>
      <c r="D30" s="11">
        <v>0.285</v>
      </c>
    </row>
    <row r="31" spans="1:4" ht="15.75">
      <c r="A31" s="10"/>
      <c r="B31" s="8" t="s">
        <v>37</v>
      </c>
      <c r="C31" s="7"/>
      <c r="D31" s="14">
        <f>D32+D33</f>
        <v>0.308</v>
      </c>
    </row>
    <row r="32" spans="1:4" ht="47.25">
      <c r="A32" s="10"/>
      <c r="B32" s="17" t="s">
        <v>38</v>
      </c>
      <c r="C32" s="7" t="s">
        <v>25</v>
      </c>
      <c r="D32" s="11">
        <v>0.284</v>
      </c>
    </row>
    <row r="33" spans="1:4" ht="15.75">
      <c r="A33" s="10"/>
      <c r="B33" s="10" t="s">
        <v>39</v>
      </c>
      <c r="C33" s="7" t="s">
        <v>25</v>
      </c>
      <c r="D33" s="11">
        <v>0.024</v>
      </c>
    </row>
    <row r="34" spans="1:4" ht="15.75">
      <c r="A34" s="10"/>
      <c r="B34" s="8" t="s">
        <v>40</v>
      </c>
      <c r="C34" s="7"/>
      <c r="D34" s="14">
        <f>D35+D36+D37+D38</f>
        <v>1.248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0.551</v>
      </c>
    </row>
    <row r="37" spans="1:4" ht="31.5">
      <c r="A37" s="10"/>
      <c r="B37" s="17" t="s">
        <v>43</v>
      </c>
      <c r="C37" s="7" t="s">
        <v>25</v>
      </c>
      <c r="D37" s="11">
        <v>0.25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14">
        <f>D40+D41+D42</f>
        <v>0.4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0.08</v>
      </c>
    </row>
    <row r="42" spans="1:4" ht="31.5">
      <c r="A42" s="10"/>
      <c r="B42" s="12" t="s">
        <v>48</v>
      </c>
      <c r="C42" s="5" t="s">
        <v>25</v>
      </c>
      <c r="D42" s="16">
        <v>0.305</v>
      </c>
    </row>
    <row r="43" spans="1:4" ht="15.75">
      <c r="A43" s="10"/>
      <c r="B43" s="8" t="s">
        <v>49</v>
      </c>
      <c r="C43" s="7"/>
      <c r="D43" s="14">
        <f>D44+D45+D46+D47</f>
        <v>0.728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0.326</v>
      </c>
    </row>
    <row r="46" spans="1:4" ht="15.75">
      <c r="A46" s="10"/>
      <c r="B46" s="10" t="s">
        <v>52</v>
      </c>
      <c r="C46" s="7" t="s">
        <v>25</v>
      </c>
      <c r="D46" s="11">
        <v>0.279</v>
      </c>
    </row>
    <row r="47" spans="1:4" ht="15.75">
      <c r="A47" s="10"/>
      <c r="B47" s="10" t="s">
        <v>90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0.46299999999999997</v>
      </c>
    </row>
    <row r="49" spans="1:4" ht="15.75">
      <c r="A49" s="10"/>
      <c r="B49" s="10" t="s">
        <v>55</v>
      </c>
      <c r="C49" s="7" t="s">
        <v>25</v>
      </c>
      <c r="D49" s="11">
        <v>0.047</v>
      </c>
    </row>
    <row r="50" spans="1:4" ht="31.5">
      <c r="A50" s="10"/>
      <c r="B50" s="17" t="s">
        <v>56</v>
      </c>
      <c r="C50" s="7" t="s">
        <v>25</v>
      </c>
      <c r="D50" s="11">
        <v>0.416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68</v>
      </c>
      <c r="C59" s="7"/>
      <c r="D59" s="14">
        <f>D60+D61</f>
        <v>0.27</v>
      </c>
    </row>
    <row r="60" spans="1:4" ht="31.5">
      <c r="A60" s="10"/>
      <c r="B60" s="17" t="s">
        <v>69</v>
      </c>
      <c r="C60" s="7" t="s">
        <v>31</v>
      </c>
      <c r="D60" s="11">
        <v>0.12</v>
      </c>
    </row>
    <row r="61" spans="1:4" ht="15.75">
      <c r="A61" s="10"/>
      <c r="B61" s="10" t="s">
        <v>70</v>
      </c>
      <c r="C61" s="7" t="s">
        <v>25</v>
      </c>
      <c r="D61" s="11">
        <v>0.15</v>
      </c>
    </row>
    <row r="62" spans="1:4" ht="15.75">
      <c r="A62" s="20" t="s">
        <v>71</v>
      </c>
      <c r="B62" s="8" t="s">
        <v>72</v>
      </c>
      <c r="C62" s="7" t="s">
        <v>73</v>
      </c>
      <c r="D62" s="14">
        <v>1.81</v>
      </c>
    </row>
    <row r="63" spans="1:4" ht="15.75">
      <c r="A63" s="20" t="s">
        <v>74</v>
      </c>
      <c r="B63" s="8" t="s">
        <v>82</v>
      </c>
      <c r="C63" s="7" t="s">
        <v>27</v>
      </c>
      <c r="D63" s="14">
        <v>3.77</v>
      </c>
    </row>
    <row r="64" spans="1:4" ht="15.75">
      <c r="A64" s="21"/>
      <c r="B64" s="22" t="s">
        <v>83</v>
      </c>
      <c r="C64" s="7"/>
      <c r="D64" s="9">
        <f>D63+D62+D59+D53+D51+D48+D43+D39+D34+D31+D28+D24+D22+D20+D15+D7+D56</f>
        <v>16.794499999999996</v>
      </c>
    </row>
    <row r="65" spans="1:4" ht="15.75">
      <c r="A65" s="21"/>
      <c r="B65" s="21" t="s">
        <v>163</v>
      </c>
      <c r="C65" s="7"/>
      <c r="D65" s="30">
        <v>1.9</v>
      </c>
    </row>
    <row r="67" ht="15.75">
      <c r="A67" s="23"/>
    </row>
    <row r="68" ht="15.75">
      <c r="A68" s="23"/>
    </row>
    <row r="70" ht="21" customHeight="1"/>
    <row r="74" ht="24" customHeight="1"/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88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1.1700000000000002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0.803</v>
      </c>
    </row>
    <row r="27" spans="1:4" ht="15.75">
      <c r="A27" s="10"/>
      <c r="B27" s="10" t="s">
        <v>33</v>
      </c>
      <c r="C27" s="7" t="s">
        <v>25</v>
      </c>
      <c r="D27" s="11">
        <v>0.336</v>
      </c>
    </row>
    <row r="28" spans="1:4" ht="15.75">
      <c r="A28" s="10"/>
      <c r="B28" s="8" t="s">
        <v>34</v>
      </c>
      <c r="C28" s="7"/>
      <c r="D28" s="14">
        <f>D29+D30</f>
        <v>0.544</v>
      </c>
    </row>
    <row r="29" spans="1:4" ht="47.25">
      <c r="A29" s="10"/>
      <c r="B29" s="17" t="s">
        <v>35</v>
      </c>
      <c r="C29" s="7" t="s">
        <v>25</v>
      </c>
      <c r="D29" s="11">
        <v>0.289</v>
      </c>
    </row>
    <row r="30" spans="1:4" ht="31.5">
      <c r="A30" s="10"/>
      <c r="B30" s="17" t="s">
        <v>36</v>
      </c>
      <c r="C30" s="7" t="s">
        <v>25</v>
      </c>
      <c r="D30" s="11">
        <v>0.255</v>
      </c>
    </row>
    <row r="31" spans="1:4" ht="15.75">
      <c r="A31" s="10"/>
      <c r="B31" s="8" t="s">
        <v>37</v>
      </c>
      <c r="C31" s="7"/>
      <c r="D31" s="14">
        <f>D32+D33</f>
        <v>0.308</v>
      </c>
    </row>
    <row r="32" spans="1:4" ht="47.25">
      <c r="A32" s="10"/>
      <c r="B32" s="17" t="s">
        <v>38</v>
      </c>
      <c r="C32" s="7" t="s">
        <v>25</v>
      </c>
      <c r="D32" s="11">
        <v>0.284</v>
      </c>
    </row>
    <row r="33" spans="1:4" ht="15.75">
      <c r="A33" s="10"/>
      <c r="B33" s="10" t="s">
        <v>39</v>
      </c>
      <c r="C33" s="7" t="s">
        <v>25</v>
      </c>
      <c r="D33" s="11">
        <v>0.024</v>
      </c>
    </row>
    <row r="34" spans="1:4" ht="15.75">
      <c r="A34" s="10"/>
      <c r="B34" s="8" t="s">
        <v>40</v>
      </c>
      <c r="C34" s="7"/>
      <c r="D34" s="14">
        <f>D35+D36+D37+D38</f>
        <v>1.2380000000000002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0.541</v>
      </c>
    </row>
    <row r="37" spans="1:4" ht="31.5">
      <c r="A37" s="10"/>
      <c r="B37" s="17" t="s">
        <v>43</v>
      </c>
      <c r="C37" s="7" t="s">
        <v>25</v>
      </c>
      <c r="D37" s="11">
        <v>0.25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14">
        <f>D40+D41+D42</f>
        <v>0.4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0.08</v>
      </c>
    </row>
    <row r="42" spans="1:4" ht="31.5">
      <c r="A42" s="10"/>
      <c r="B42" s="12" t="s">
        <v>48</v>
      </c>
      <c r="C42" s="5" t="s">
        <v>25</v>
      </c>
      <c r="D42" s="16">
        <v>0.305</v>
      </c>
    </row>
    <row r="43" spans="1:4" ht="15.75">
      <c r="A43" s="10"/>
      <c r="B43" s="8" t="s">
        <v>49</v>
      </c>
      <c r="C43" s="7"/>
      <c r="D43" s="14">
        <f>D44+D45+D46+D47</f>
        <v>0.6279999999999999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0.286</v>
      </c>
    </row>
    <row r="46" spans="1:4" ht="15.75">
      <c r="A46" s="10"/>
      <c r="B46" s="10" t="s">
        <v>52</v>
      </c>
      <c r="C46" s="7" t="s">
        <v>25</v>
      </c>
      <c r="D46" s="11">
        <v>0.219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0.5630000000000001</v>
      </c>
    </row>
    <row r="49" spans="1:4" ht="15.75">
      <c r="A49" s="10"/>
      <c r="B49" s="10" t="s">
        <v>55</v>
      </c>
      <c r="C49" s="7" t="s">
        <v>25</v>
      </c>
      <c r="D49" s="11">
        <v>0.047</v>
      </c>
    </row>
    <row r="50" spans="1:4" ht="31.5">
      <c r="A50" s="10"/>
      <c r="B50" s="17" t="s">
        <v>56</v>
      </c>
      <c r="C50" s="7" t="s">
        <v>25</v>
      </c>
      <c r="D50" s="11">
        <v>0.516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68</v>
      </c>
      <c r="C59" s="7"/>
      <c r="D59" s="14">
        <f>D60+D61</f>
        <v>0.22</v>
      </c>
    </row>
    <row r="60" spans="1:4" ht="31.5">
      <c r="A60" s="10"/>
      <c r="B60" s="17" t="s">
        <v>69</v>
      </c>
      <c r="C60" s="7" t="s">
        <v>31</v>
      </c>
      <c r="D60" s="11">
        <v>0.07</v>
      </c>
    </row>
    <row r="61" spans="1:4" ht="15.75">
      <c r="A61" s="10"/>
      <c r="B61" s="10" t="s">
        <v>70</v>
      </c>
      <c r="C61" s="7" t="s">
        <v>25</v>
      </c>
      <c r="D61" s="11">
        <v>0.15</v>
      </c>
    </row>
    <row r="62" spans="1:4" ht="15.75">
      <c r="A62" s="20" t="s">
        <v>71</v>
      </c>
      <c r="B62" s="8" t="s">
        <v>72</v>
      </c>
      <c r="C62" s="7" t="s">
        <v>73</v>
      </c>
      <c r="D62" s="14">
        <v>1.81</v>
      </c>
    </row>
    <row r="63" spans="1:4" ht="15.75">
      <c r="A63" s="20" t="s">
        <v>74</v>
      </c>
      <c r="B63" s="8" t="s">
        <v>82</v>
      </c>
      <c r="C63" s="7" t="s">
        <v>27</v>
      </c>
      <c r="D63" s="14">
        <v>3.77</v>
      </c>
    </row>
    <row r="64" spans="1:4" ht="15.75">
      <c r="A64" s="21"/>
      <c r="B64" s="22" t="s">
        <v>83</v>
      </c>
      <c r="C64" s="7"/>
      <c r="D64" s="9">
        <f>D63+D62+D59+D53+D51+D48+D43+D39+D34+D31+D28+D24+D22+D20+D15+D7+D56</f>
        <v>16.6845</v>
      </c>
    </row>
    <row r="65" spans="1:4" ht="15.75">
      <c r="A65" s="21"/>
      <c r="B65" s="21" t="s">
        <v>163</v>
      </c>
      <c r="C65" s="7"/>
      <c r="D65" s="30">
        <v>1.9</v>
      </c>
    </row>
    <row r="67" ht="15.75">
      <c r="A67" s="23"/>
    </row>
    <row r="68" ht="24" customHeight="1">
      <c r="A68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84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1.1280000000000001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0.711</v>
      </c>
    </row>
    <row r="27" spans="1:4" ht="15.75">
      <c r="A27" s="10"/>
      <c r="B27" s="10" t="s">
        <v>33</v>
      </c>
      <c r="C27" s="7" t="s">
        <v>25</v>
      </c>
      <c r="D27" s="11">
        <v>0.386</v>
      </c>
    </row>
    <row r="28" spans="1:4" ht="15.75">
      <c r="A28" s="10"/>
      <c r="B28" s="8" t="s">
        <v>34</v>
      </c>
      <c r="C28" s="7"/>
      <c r="D28" s="14">
        <f>D29+D30</f>
        <v>0.504</v>
      </c>
    </row>
    <row r="29" spans="1:4" ht="47.25">
      <c r="A29" s="10"/>
      <c r="B29" s="17" t="s">
        <v>35</v>
      </c>
      <c r="C29" s="7" t="s">
        <v>25</v>
      </c>
      <c r="D29" s="11">
        <v>0.269</v>
      </c>
    </row>
    <row r="30" spans="1:4" ht="31.5">
      <c r="A30" s="10"/>
      <c r="B30" s="17" t="s">
        <v>36</v>
      </c>
      <c r="C30" s="7" t="s">
        <v>25</v>
      </c>
      <c r="D30" s="11">
        <v>0.235</v>
      </c>
    </row>
    <row r="31" spans="1:4" ht="15.75">
      <c r="A31" s="10"/>
      <c r="B31" s="8" t="s">
        <v>37</v>
      </c>
      <c r="C31" s="7"/>
      <c r="D31" s="14">
        <f>D32+D33</f>
        <v>0.315</v>
      </c>
    </row>
    <row r="32" spans="1:4" ht="47.25">
      <c r="A32" s="10"/>
      <c r="B32" s="17" t="s">
        <v>38</v>
      </c>
      <c r="C32" s="7" t="s">
        <v>25</v>
      </c>
      <c r="D32" s="11">
        <v>0.265</v>
      </c>
    </row>
    <row r="33" spans="1:4" ht="15.75">
      <c r="A33" s="10"/>
      <c r="B33" s="10" t="s">
        <v>39</v>
      </c>
      <c r="C33" s="7" t="s">
        <v>25</v>
      </c>
      <c r="D33" s="11">
        <v>0.05</v>
      </c>
    </row>
    <row r="34" spans="1:4" ht="15.75">
      <c r="A34" s="10"/>
      <c r="B34" s="8" t="s">
        <v>40</v>
      </c>
      <c r="C34" s="7"/>
      <c r="D34" s="14">
        <f>D35+D36+D37+D38</f>
        <v>1.106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0.439</v>
      </c>
    </row>
    <row r="37" spans="1:4" ht="31.5">
      <c r="A37" s="10"/>
      <c r="B37" s="17" t="s">
        <v>43</v>
      </c>
      <c r="C37" s="7" t="s">
        <v>25</v>
      </c>
      <c r="D37" s="11">
        <v>0.22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14">
        <f>D40+D41+D42</f>
        <v>0.36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0.09</v>
      </c>
    </row>
    <row r="42" spans="1:4" ht="31.5">
      <c r="A42" s="10"/>
      <c r="B42" s="12" t="s">
        <v>48</v>
      </c>
      <c r="C42" s="5" t="s">
        <v>25</v>
      </c>
      <c r="D42" s="16">
        <v>0.255</v>
      </c>
    </row>
    <row r="43" spans="1:4" ht="15.75">
      <c r="A43" s="10"/>
      <c r="B43" s="8" t="s">
        <v>49</v>
      </c>
      <c r="C43" s="7"/>
      <c r="D43" s="14">
        <f>D44+D45+D46+D47</f>
        <v>1.097</v>
      </c>
    </row>
    <row r="44" spans="1:4" ht="15.75">
      <c r="A44" s="10"/>
      <c r="B44" s="10" t="s">
        <v>50</v>
      </c>
      <c r="C44" s="7" t="s">
        <v>25</v>
      </c>
      <c r="D44" s="11">
        <v>0.134</v>
      </c>
    </row>
    <row r="45" spans="1:4" ht="15.75">
      <c r="A45" s="10"/>
      <c r="B45" s="10" t="s">
        <v>51</v>
      </c>
      <c r="C45" s="7" t="s">
        <v>25</v>
      </c>
      <c r="D45" s="11">
        <v>0.566</v>
      </c>
    </row>
    <row r="46" spans="1:4" ht="15.75">
      <c r="A46" s="10"/>
      <c r="B46" s="10" t="s">
        <v>52</v>
      </c>
      <c r="C46" s="7" t="s">
        <v>25</v>
      </c>
      <c r="D46" s="11">
        <v>0.308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0.473</v>
      </c>
    </row>
    <row r="49" spans="1:4" ht="15.75">
      <c r="A49" s="10"/>
      <c r="B49" s="10" t="s">
        <v>55</v>
      </c>
      <c r="C49" s="7" t="s">
        <v>25</v>
      </c>
      <c r="D49" s="11">
        <v>0.052</v>
      </c>
    </row>
    <row r="50" spans="1:4" ht="31.5">
      <c r="A50" s="10"/>
      <c r="B50" s="17" t="s">
        <v>56</v>
      </c>
      <c r="C50" s="7" t="s">
        <v>25</v>
      </c>
      <c r="D50" s="11">
        <v>0.421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66</v>
      </c>
      <c r="C59" s="7"/>
      <c r="D59" s="14">
        <f>D60</f>
        <v>0.01</v>
      </c>
    </row>
    <row r="60" spans="1:4" ht="15.75">
      <c r="A60" s="10"/>
      <c r="B60" s="10" t="s">
        <v>67</v>
      </c>
      <c r="C60" s="7" t="s">
        <v>25</v>
      </c>
      <c r="D60" s="11">
        <v>0.01</v>
      </c>
    </row>
    <row r="61" spans="1:4" ht="15.75">
      <c r="A61" s="10"/>
      <c r="B61" s="8" t="s">
        <v>68</v>
      </c>
      <c r="C61" s="7"/>
      <c r="D61" s="14">
        <f>D62+D63</f>
        <v>0.4</v>
      </c>
    </row>
    <row r="62" spans="1:4" ht="31.5">
      <c r="A62" s="10"/>
      <c r="B62" s="17" t="s">
        <v>69</v>
      </c>
      <c r="C62" s="7" t="s">
        <v>31</v>
      </c>
      <c r="D62" s="11">
        <v>0.15</v>
      </c>
    </row>
    <row r="63" spans="1:4" ht="15.75">
      <c r="A63" s="10"/>
      <c r="B63" s="10" t="s">
        <v>70</v>
      </c>
      <c r="C63" s="7" t="s">
        <v>25</v>
      </c>
      <c r="D63" s="11">
        <v>0.25</v>
      </c>
    </row>
    <row r="64" spans="1:4" ht="15.75">
      <c r="A64" s="20" t="s">
        <v>71</v>
      </c>
      <c r="B64" s="8" t="s">
        <v>72</v>
      </c>
      <c r="C64" s="7" t="s">
        <v>73</v>
      </c>
      <c r="D64" s="14">
        <v>1.81</v>
      </c>
    </row>
    <row r="65" spans="1:4" ht="15.75">
      <c r="A65" s="20" t="s">
        <v>74</v>
      </c>
      <c r="B65" s="8" t="s">
        <v>75</v>
      </c>
      <c r="C65" s="7" t="s">
        <v>8</v>
      </c>
      <c r="D65" s="14">
        <v>0.75</v>
      </c>
    </row>
    <row r="66" spans="1:4" ht="15.75">
      <c r="A66" s="10"/>
      <c r="B66" s="10" t="s">
        <v>76</v>
      </c>
      <c r="C66" s="7" t="s">
        <v>77</v>
      </c>
      <c r="D66" s="11"/>
    </row>
    <row r="67" spans="1:4" ht="15.75">
      <c r="A67" s="10"/>
      <c r="B67" s="10" t="s">
        <v>78</v>
      </c>
      <c r="C67" s="7" t="s">
        <v>11</v>
      </c>
      <c r="D67" s="11"/>
    </row>
    <row r="68" spans="1:4" ht="31.5">
      <c r="A68" s="10"/>
      <c r="B68" s="12" t="s">
        <v>79</v>
      </c>
      <c r="C68" s="5" t="s">
        <v>80</v>
      </c>
      <c r="D68" s="11"/>
    </row>
    <row r="69" spans="1:4" ht="15.75">
      <c r="A69" s="20" t="s">
        <v>81</v>
      </c>
      <c r="B69" s="8" t="s">
        <v>82</v>
      </c>
      <c r="C69" s="7" t="s">
        <v>27</v>
      </c>
      <c r="D69" s="14">
        <v>3.77</v>
      </c>
    </row>
    <row r="70" spans="1:4" ht="21" customHeight="1">
      <c r="A70" s="21"/>
      <c r="B70" s="22" t="s">
        <v>83</v>
      </c>
      <c r="C70" s="7"/>
      <c r="D70" s="9">
        <f>D69+D65+D64+D61+D59+D53+D51+D48+D43+D39+D34+D31+D28+D24+D22+D20+D15+D7+D56</f>
        <v>17.756499999999996</v>
      </c>
    </row>
    <row r="71" spans="1:4" ht="15.75">
      <c r="A71" s="21"/>
      <c r="B71" s="21" t="s">
        <v>163</v>
      </c>
      <c r="C71" s="7"/>
      <c r="D71" s="30">
        <v>1.9</v>
      </c>
    </row>
    <row r="73" ht="15.75">
      <c r="A73" s="23"/>
    </row>
    <row r="74" ht="24" customHeight="1">
      <c r="A74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 topLeftCell="A52">
      <selection activeCell="D71" sqref="D71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89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1.1700000000000002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0.803</v>
      </c>
    </row>
    <row r="27" spans="1:4" ht="15.75">
      <c r="A27" s="10"/>
      <c r="B27" s="10" t="s">
        <v>33</v>
      </c>
      <c r="C27" s="7" t="s">
        <v>25</v>
      </c>
      <c r="D27" s="11">
        <v>0.336</v>
      </c>
    </row>
    <row r="28" spans="1:4" ht="15.75">
      <c r="A28" s="10"/>
      <c r="B28" s="8" t="s">
        <v>34</v>
      </c>
      <c r="C28" s="7"/>
      <c r="D28" s="14">
        <f>D29+D30</f>
        <v>0.524</v>
      </c>
    </row>
    <row r="29" spans="1:4" ht="47.25">
      <c r="A29" s="10"/>
      <c r="B29" s="17" t="s">
        <v>35</v>
      </c>
      <c r="C29" s="7" t="s">
        <v>25</v>
      </c>
      <c r="D29" s="11">
        <v>0.289</v>
      </c>
    </row>
    <row r="30" spans="1:4" ht="31.5">
      <c r="A30" s="10"/>
      <c r="B30" s="17" t="s">
        <v>36</v>
      </c>
      <c r="C30" s="7" t="s">
        <v>25</v>
      </c>
      <c r="D30" s="11">
        <v>0.235</v>
      </c>
    </row>
    <row r="31" spans="1:4" ht="15.75">
      <c r="A31" s="10"/>
      <c r="B31" s="8" t="s">
        <v>37</v>
      </c>
      <c r="C31" s="7"/>
      <c r="D31" s="14">
        <f>D32+D33</f>
        <v>0.40800000000000003</v>
      </c>
    </row>
    <row r="32" spans="1:4" ht="47.25">
      <c r="A32" s="10"/>
      <c r="B32" s="17" t="s">
        <v>38</v>
      </c>
      <c r="C32" s="7" t="s">
        <v>25</v>
      </c>
      <c r="D32" s="11">
        <v>0.384</v>
      </c>
    </row>
    <row r="33" spans="1:4" ht="15.75">
      <c r="A33" s="10"/>
      <c r="B33" s="10" t="s">
        <v>39</v>
      </c>
      <c r="C33" s="7" t="s">
        <v>25</v>
      </c>
      <c r="D33" s="11">
        <v>0.024</v>
      </c>
    </row>
    <row r="34" spans="1:4" ht="15.75">
      <c r="A34" s="10"/>
      <c r="B34" s="8" t="s">
        <v>40</v>
      </c>
      <c r="C34" s="7"/>
      <c r="D34" s="14">
        <f>D35+D36+D37+D38</f>
        <v>1.1380000000000001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0.441</v>
      </c>
    </row>
    <row r="37" spans="1:4" ht="31.5">
      <c r="A37" s="10"/>
      <c r="B37" s="17" t="s">
        <v>43</v>
      </c>
      <c r="C37" s="7" t="s">
        <v>25</v>
      </c>
      <c r="D37" s="11">
        <v>0.25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9">
        <f>D40+D41+D42</f>
        <v>0.4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0.08</v>
      </c>
    </row>
    <row r="42" spans="1:4" ht="31.5">
      <c r="A42" s="10"/>
      <c r="B42" s="12" t="s">
        <v>48</v>
      </c>
      <c r="C42" s="5" t="s">
        <v>25</v>
      </c>
      <c r="D42" s="16">
        <v>0.305</v>
      </c>
    </row>
    <row r="43" spans="1:4" ht="15.75">
      <c r="A43" s="10"/>
      <c r="B43" s="8" t="s">
        <v>49</v>
      </c>
      <c r="C43" s="7"/>
      <c r="D43" s="14">
        <f>D44+D45+D46+D47</f>
        <v>0.6779999999999999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0.306</v>
      </c>
    </row>
    <row r="46" spans="1:4" ht="15.75">
      <c r="A46" s="10"/>
      <c r="B46" s="10" t="s">
        <v>52</v>
      </c>
      <c r="C46" s="7" t="s">
        <v>25</v>
      </c>
      <c r="D46" s="11">
        <v>0.249</v>
      </c>
    </row>
    <row r="47" spans="1:4" ht="15.75">
      <c r="A47" s="10"/>
      <c r="B47" s="10" t="s">
        <v>90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0.5730000000000001</v>
      </c>
    </row>
    <row r="49" spans="1:4" ht="15.75">
      <c r="A49" s="10"/>
      <c r="B49" s="10" t="s">
        <v>55</v>
      </c>
      <c r="C49" s="7" t="s">
        <v>25</v>
      </c>
      <c r="D49" s="11">
        <v>0.057</v>
      </c>
    </row>
    <row r="50" spans="1:4" ht="31.5">
      <c r="A50" s="10"/>
      <c r="B50" s="17" t="s">
        <v>56</v>
      </c>
      <c r="C50" s="7" t="s">
        <v>25</v>
      </c>
      <c r="D50" s="11">
        <v>0.516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91</v>
      </c>
      <c r="C59" s="7"/>
      <c r="D59" s="14">
        <f>D60</f>
        <v>0.01</v>
      </c>
    </row>
    <row r="60" spans="1:4" ht="15.75">
      <c r="A60" s="10"/>
      <c r="B60" s="10" t="s">
        <v>67</v>
      </c>
      <c r="C60" s="7" t="s">
        <v>25</v>
      </c>
      <c r="D60" s="11">
        <v>0.01</v>
      </c>
    </row>
    <row r="61" spans="1:4" ht="15.75">
      <c r="A61" s="10"/>
      <c r="B61" s="8" t="s">
        <v>68</v>
      </c>
      <c r="C61" s="7"/>
      <c r="D61" s="14">
        <f>D62+D63</f>
        <v>0.22</v>
      </c>
    </row>
    <row r="62" spans="1:4" ht="31.5">
      <c r="A62" s="10"/>
      <c r="B62" s="17" t="s">
        <v>69</v>
      </c>
      <c r="C62" s="7" t="s">
        <v>31</v>
      </c>
      <c r="D62" s="11">
        <v>0.07</v>
      </c>
    </row>
    <row r="63" spans="1:4" ht="15.75">
      <c r="A63" s="10"/>
      <c r="B63" s="10" t="s">
        <v>70</v>
      </c>
      <c r="C63" s="7" t="s">
        <v>25</v>
      </c>
      <c r="D63" s="11">
        <v>0.15</v>
      </c>
    </row>
    <row r="64" spans="1:4" ht="15.75">
      <c r="A64" s="20" t="s">
        <v>71</v>
      </c>
      <c r="B64" s="8" t="s">
        <v>72</v>
      </c>
      <c r="C64" s="7" t="s">
        <v>73</v>
      </c>
      <c r="D64" s="14">
        <v>1.81</v>
      </c>
    </row>
    <row r="65" spans="1:4" ht="15.75">
      <c r="A65" s="20" t="s">
        <v>74</v>
      </c>
      <c r="B65" s="8" t="s">
        <v>92</v>
      </c>
      <c r="C65" s="7"/>
      <c r="D65" s="14">
        <v>0.75</v>
      </c>
    </row>
    <row r="66" spans="1:4" ht="15.75">
      <c r="A66" s="10"/>
      <c r="B66" s="10" t="s">
        <v>76</v>
      </c>
      <c r="C66" s="7" t="s">
        <v>77</v>
      </c>
      <c r="D66" s="11"/>
    </row>
    <row r="67" spans="1:4" ht="15.75">
      <c r="A67" s="10"/>
      <c r="B67" s="10" t="s">
        <v>78</v>
      </c>
      <c r="C67" s="7" t="s">
        <v>11</v>
      </c>
      <c r="D67" s="11"/>
    </row>
    <row r="68" spans="1:4" ht="31.5">
      <c r="A68" s="10"/>
      <c r="B68" s="12" t="s">
        <v>79</v>
      </c>
      <c r="C68" s="5" t="s">
        <v>80</v>
      </c>
      <c r="D68" s="11"/>
    </row>
    <row r="69" spans="1:4" ht="15.75">
      <c r="A69" s="20" t="s">
        <v>81</v>
      </c>
      <c r="B69" s="8" t="s">
        <v>82</v>
      </c>
      <c r="C69" s="7" t="s">
        <v>27</v>
      </c>
      <c r="D69" s="14">
        <v>3.77</v>
      </c>
    </row>
    <row r="70" spans="1:4" ht="21" customHeight="1">
      <c r="A70" s="21"/>
      <c r="B70" s="22" t="s">
        <v>93</v>
      </c>
      <c r="C70" s="7"/>
      <c r="D70" s="9">
        <f>D69+D65+D64+D61+D59+D53+D51+D48+D43+D39+D34+D31+D28+D24+D22+D20+D15+D7+D56</f>
        <v>17.484499999999997</v>
      </c>
    </row>
    <row r="71" spans="1:4" ht="21" customHeight="1">
      <c r="A71" s="21"/>
      <c r="B71" s="22" t="s">
        <v>94</v>
      </c>
      <c r="C71" s="7"/>
      <c r="D71" s="9">
        <f>D69+D64+D61+D53+D51+D48+D43+D39+D34+D31+D28+D24+D22+D20+D15+D7+D56</f>
        <v>16.7245</v>
      </c>
    </row>
    <row r="72" spans="1:4" ht="15.75">
      <c r="A72" s="21"/>
      <c r="B72" s="21" t="s">
        <v>163</v>
      </c>
      <c r="C72" s="7"/>
      <c r="D72" s="30">
        <v>1.9</v>
      </c>
    </row>
    <row r="74" ht="15.75">
      <c r="A74" s="23"/>
    </row>
    <row r="75" ht="24" customHeight="1">
      <c r="A75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15</v>
      </c>
      <c r="C15" s="7"/>
      <c r="D15" s="14">
        <v>3.16</v>
      </c>
    </row>
    <row r="16" spans="1:4" ht="15.75">
      <c r="A16" s="10"/>
      <c r="B16" s="39" t="s">
        <v>16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24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1.1700000000000002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0.803</v>
      </c>
    </row>
    <row r="27" spans="1:4" ht="15.75">
      <c r="A27" s="10"/>
      <c r="B27" s="10" t="s">
        <v>33</v>
      </c>
      <c r="C27" s="7" t="s">
        <v>25</v>
      </c>
      <c r="D27" s="11">
        <v>0.336</v>
      </c>
    </row>
    <row r="28" spans="1:4" ht="15.75">
      <c r="A28" s="10"/>
      <c r="B28" s="8" t="s">
        <v>34</v>
      </c>
      <c r="C28" s="7"/>
      <c r="D28" s="14">
        <f>D29+D30</f>
        <v>0.524</v>
      </c>
    </row>
    <row r="29" spans="1:4" ht="47.25">
      <c r="A29" s="10"/>
      <c r="B29" s="17" t="s">
        <v>35</v>
      </c>
      <c r="C29" s="7" t="s">
        <v>25</v>
      </c>
      <c r="D29" s="11">
        <v>0.289</v>
      </c>
    </row>
    <row r="30" spans="1:4" ht="31.5">
      <c r="A30" s="10"/>
      <c r="B30" s="17" t="s">
        <v>36</v>
      </c>
      <c r="C30" s="7" t="s">
        <v>25</v>
      </c>
      <c r="D30" s="11">
        <v>0.235</v>
      </c>
    </row>
    <row r="31" spans="1:4" ht="15.75">
      <c r="A31" s="10"/>
      <c r="B31" s="8" t="s">
        <v>37</v>
      </c>
      <c r="C31" s="7"/>
      <c r="D31" s="14">
        <f>D32+D33</f>
        <v>0.43000000000000005</v>
      </c>
    </row>
    <row r="32" spans="1:4" ht="47.25">
      <c r="A32" s="10"/>
      <c r="B32" s="17" t="s">
        <v>38</v>
      </c>
      <c r="C32" s="7" t="s">
        <v>25</v>
      </c>
      <c r="D32" s="11">
        <v>0.406</v>
      </c>
    </row>
    <row r="33" spans="1:4" ht="15.75">
      <c r="A33" s="10"/>
      <c r="B33" s="10" t="s">
        <v>39</v>
      </c>
      <c r="C33" s="7" t="s">
        <v>25</v>
      </c>
      <c r="D33" s="11">
        <v>0.024</v>
      </c>
    </row>
    <row r="34" spans="1:4" ht="15.75">
      <c r="A34" s="10"/>
      <c r="B34" s="8" t="s">
        <v>40</v>
      </c>
      <c r="C34" s="7"/>
      <c r="D34" s="14">
        <f>D35+D36+D37+D38</f>
        <v>1.1380000000000001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0.441</v>
      </c>
    </row>
    <row r="37" spans="1:4" ht="31.5">
      <c r="A37" s="10"/>
      <c r="B37" s="17" t="s">
        <v>43</v>
      </c>
      <c r="C37" s="7" t="s">
        <v>25</v>
      </c>
      <c r="D37" s="11">
        <v>0.25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9">
        <f>D40+D41+D42</f>
        <v>0.4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0.08</v>
      </c>
    </row>
    <row r="42" spans="1:4" ht="31.5">
      <c r="A42" s="10"/>
      <c r="B42" s="12" t="s">
        <v>48</v>
      </c>
      <c r="C42" s="5" t="s">
        <v>25</v>
      </c>
      <c r="D42" s="16">
        <v>0.305</v>
      </c>
    </row>
    <row r="43" spans="1:4" ht="15.75">
      <c r="A43" s="10"/>
      <c r="B43" s="8" t="s">
        <v>49</v>
      </c>
      <c r="C43" s="7"/>
      <c r="D43" s="14">
        <f>D44+D45+D46+D47</f>
        <v>0.6779999999999999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0.306</v>
      </c>
    </row>
    <row r="46" spans="1:4" ht="15.75">
      <c r="A46" s="10"/>
      <c r="B46" s="10" t="s">
        <v>52</v>
      </c>
      <c r="C46" s="7" t="s">
        <v>25</v>
      </c>
      <c r="D46" s="11">
        <v>0.249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0.533</v>
      </c>
    </row>
    <row r="49" spans="1:4" ht="15.75">
      <c r="A49" s="10"/>
      <c r="B49" s="10" t="s">
        <v>55</v>
      </c>
      <c r="C49" s="7" t="s">
        <v>25</v>
      </c>
      <c r="D49" s="11">
        <v>0.047</v>
      </c>
    </row>
    <row r="50" spans="1:4" ht="31.5">
      <c r="A50" s="10"/>
      <c r="B50" s="17" t="s">
        <v>56</v>
      </c>
      <c r="C50" s="7" t="s">
        <v>25</v>
      </c>
      <c r="D50" s="11">
        <v>0.486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66</v>
      </c>
      <c r="C59" s="7"/>
      <c r="D59" s="14">
        <f>D60</f>
        <v>0.01</v>
      </c>
    </row>
    <row r="60" spans="1:4" ht="15.75">
      <c r="A60" s="10"/>
      <c r="B60" s="10" t="s">
        <v>67</v>
      </c>
      <c r="C60" s="7" t="s">
        <v>25</v>
      </c>
      <c r="D60" s="11">
        <v>0.01</v>
      </c>
    </row>
    <row r="61" spans="1:4" ht="15.75">
      <c r="A61" s="10"/>
      <c r="B61" s="8" t="s">
        <v>68</v>
      </c>
      <c r="C61" s="7"/>
      <c r="D61" s="14">
        <f>D62+D63</f>
        <v>0.22</v>
      </c>
    </row>
    <row r="62" spans="1:4" ht="31.5">
      <c r="A62" s="10"/>
      <c r="B62" s="17" t="s">
        <v>69</v>
      </c>
      <c r="C62" s="7" t="s">
        <v>31</v>
      </c>
      <c r="D62" s="11">
        <v>0.07</v>
      </c>
    </row>
    <row r="63" spans="1:4" ht="15.75">
      <c r="A63" s="10"/>
      <c r="B63" s="10" t="s">
        <v>70</v>
      </c>
      <c r="C63" s="7" t="s">
        <v>25</v>
      </c>
      <c r="D63" s="11">
        <v>0.15</v>
      </c>
    </row>
    <row r="64" spans="1:4" ht="15.75">
      <c r="A64" s="20" t="s">
        <v>71</v>
      </c>
      <c r="B64" s="8" t="s">
        <v>72</v>
      </c>
      <c r="C64" s="7" t="s">
        <v>73</v>
      </c>
      <c r="D64" s="14">
        <v>1.81</v>
      </c>
    </row>
    <row r="65" spans="1:4" ht="15.75">
      <c r="A65" s="20" t="s">
        <v>74</v>
      </c>
      <c r="B65" s="8" t="s">
        <v>75</v>
      </c>
      <c r="C65" s="7" t="s">
        <v>8</v>
      </c>
      <c r="D65" s="14">
        <v>0.75</v>
      </c>
    </row>
    <row r="66" spans="1:4" ht="15.75">
      <c r="A66" s="10"/>
      <c r="B66" s="10" t="s">
        <v>76</v>
      </c>
      <c r="C66" s="7" t="s">
        <v>77</v>
      </c>
      <c r="D66" s="11"/>
    </row>
    <row r="67" spans="1:4" ht="15.75">
      <c r="A67" s="10"/>
      <c r="B67" s="10" t="s">
        <v>78</v>
      </c>
      <c r="C67" s="7" t="s">
        <v>11</v>
      </c>
      <c r="D67" s="11"/>
    </row>
    <row r="68" spans="1:4" ht="31.5">
      <c r="A68" s="10"/>
      <c r="B68" s="12" t="s">
        <v>79</v>
      </c>
      <c r="C68" s="5" t="s">
        <v>80</v>
      </c>
      <c r="D68" s="11"/>
    </row>
    <row r="69" spans="1:4" ht="15.75">
      <c r="A69" s="20" t="s">
        <v>81</v>
      </c>
      <c r="B69" s="8" t="s">
        <v>82</v>
      </c>
      <c r="C69" s="7" t="s">
        <v>27</v>
      </c>
      <c r="D69" s="14">
        <v>3.77</v>
      </c>
    </row>
    <row r="70" spans="1:4" ht="21" customHeight="1">
      <c r="A70" s="21"/>
      <c r="B70" s="22" t="s">
        <v>83</v>
      </c>
      <c r="C70" s="7"/>
      <c r="D70" s="9">
        <f>D69+D65+D64+D61+D59+D53+D51+D48+D43+D39+D34+D31+D28+D24+D22+D20+D15+D7+D56</f>
        <v>17.466499999999996</v>
      </c>
    </row>
    <row r="71" spans="1:4" ht="15.75">
      <c r="A71" s="21"/>
      <c r="B71" s="21" t="s">
        <v>163</v>
      </c>
      <c r="C71" s="7"/>
      <c r="D71" s="30">
        <v>1.9</v>
      </c>
    </row>
    <row r="73" ht="15.75">
      <c r="A73" s="23"/>
    </row>
    <row r="74" ht="24" customHeight="1">
      <c r="A74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99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1.179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0.762</v>
      </c>
    </row>
    <row r="27" spans="1:4" ht="15.75">
      <c r="A27" s="10"/>
      <c r="B27" s="10" t="s">
        <v>33</v>
      </c>
      <c r="C27" s="7" t="s">
        <v>25</v>
      </c>
      <c r="D27" s="11">
        <v>0.386</v>
      </c>
    </row>
    <row r="28" spans="1:4" ht="15.75">
      <c r="A28" s="10"/>
      <c r="B28" s="8" t="s">
        <v>34</v>
      </c>
      <c r="C28" s="7"/>
      <c r="D28" s="14">
        <f>D29+D30</f>
        <v>0.45399999999999996</v>
      </c>
    </row>
    <row r="29" spans="1:4" ht="47.25">
      <c r="A29" s="10"/>
      <c r="B29" s="17" t="s">
        <v>35</v>
      </c>
      <c r="C29" s="7" t="s">
        <v>25</v>
      </c>
      <c r="D29" s="11">
        <v>0.239</v>
      </c>
    </row>
    <row r="30" spans="1:4" ht="31.5">
      <c r="A30" s="10"/>
      <c r="B30" s="17" t="s">
        <v>36</v>
      </c>
      <c r="C30" s="7" t="s">
        <v>25</v>
      </c>
      <c r="D30" s="11">
        <v>0.215</v>
      </c>
    </row>
    <row r="31" spans="1:4" ht="15.75">
      <c r="A31" s="10"/>
      <c r="B31" s="8" t="s">
        <v>37</v>
      </c>
      <c r="C31" s="7"/>
      <c r="D31" s="14">
        <f>D32+D33</f>
        <v>0.428</v>
      </c>
    </row>
    <row r="32" spans="1:4" ht="47.25">
      <c r="A32" s="10"/>
      <c r="B32" s="17" t="s">
        <v>38</v>
      </c>
      <c r="C32" s="7" t="s">
        <v>25</v>
      </c>
      <c r="D32" s="11">
        <v>0.374</v>
      </c>
    </row>
    <row r="33" spans="1:4" ht="15.75">
      <c r="A33" s="10"/>
      <c r="B33" s="10" t="s">
        <v>39</v>
      </c>
      <c r="C33" s="7" t="s">
        <v>25</v>
      </c>
      <c r="D33" s="11">
        <v>0.054</v>
      </c>
    </row>
    <row r="34" spans="1:4" ht="15.75">
      <c r="A34" s="10"/>
      <c r="B34" s="8" t="s">
        <v>40</v>
      </c>
      <c r="C34" s="7"/>
      <c r="D34" s="14">
        <f>D35+D36+D37+D38</f>
        <v>1.101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0.454</v>
      </c>
    </row>
    <row r="37" spans="1:4" ht="31.5">
      <c r="A37" s="10"/>
      <c r="B37" s="17" t="s">
        <v>43</v>
      </c>
      <c r="C37" s="7" t="s">
        <v>25</v>
      </c>
      <c r="D37" s="11">
        <v>0.2</v>
      </c>
    </row>
    <row r="38" spans="1:4" ht="31.5">
      <c r="A38" s="10"/>
      <c r="B38" s="17" t="s">
        <v>44</v>
      </c>
      <c r="C38" s="7" t="s">
        <v>25</v>
      </c>
      <c r="D38" s="11">
        <v>0.05</v>
      </c>
    </row>
    <row r="39" spans="1:4" ht="15.75">
      <c r="A39" s="10"/>
      <c r="B39" s="8" t="s">
        <v>45</v>
      </c>
      <c r="C39" s="7"/>
      <c r="D39" s="14">
        <f>D40+D41+D42</f>
        <v>0.307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0.08</v>
      </c>
    </row>
    <row r="42" spans="1:4" ht="31.5">
      <c r="A42" s="10"/>
      <c r="B42" s="12" t="s">
        <v>48</v>
      </c>
      <c r="C42" s="5" t="s">
        <v>25</v>
      </c>
      <c r="D42" s="16">
        <v>0.212</v>
      </c>
    </row>
    <row r="43" spans="1:4" ht="15.75">
      <c r="A43" s="10"/>
      <c r="B43" s="8" t="s">
        <v>49</v>
      </c>
      <c r="C43" s="7"/>
      <c r="D43" s="14">
        <f>D44+D45+D46+D47</f>
        <v>0.597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0.256</v>
      </c>
    </row>
    <row r="46" spans="1:4" ht="15.75">
      <c r="A46" s="10"/>
      <c r="B46" s="10" t="s">
        <v>52</v>
      </c>
      <c r="C46" s="7" t="s">
        <v>25</v>
      </c>
      <c r="D46" s="11">
        <v>0.218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0.416</v>
      </c>
    </row>
    <row r="49" spans="1:4" ht="15.75">
      <c r="A49" s="10"/>
      <c r="B49" s="10" t="s">
        <v>55</v>
      </c>
      <c r="C49" s="7" t="s">
        <v>25</v>
      </c>
      <c r="D49" s="11">
        <v>0.04</v>
      </c>
    </row>
    <row r="50" spans="1:4" ht="31.5">
      <c r="A50" s="10"/>
      <c r="B50" s="17" t="s">
        <v>56</v>
      </c>
      <c r="C50" s="7" t="s">
        <v>25</v>
      </c>
      <c r="D50" s="11">
        <v>0.376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66</v>
      </c>
      <c r="C59" s="7"/>
      <c r="D59" s="14">
        <f>D60</f>
        <v>0.01</v>
      </c>
    </row>
    <row r="60" spans="1:4" ht="15.75">
      <c r="A60" s="10"/>
      <c r="B60" s="10" t="s">
        <v>67</v>
      </c>
      <c r="C60" s="7" t="s">
        <v>25</v>
      </c>
      <c r="D60" s="11">
        <v>0.01</v>
      </c>
    </row>
    <row r="61" spans="1:4" ht="15.75">
      <c r="A61" s="10"/>
      <c r="B61" s="8" t="s">
        <v>68</v>
      </c>
      <c r="C61" s="7"/>
      <c r="D61" s="14">
        <f>D62+D63</f>
        <v>0.52</v>
      </c>
    </row>
    <row r="62" spans="1:4" ht="31.5">
      <c r="A62" s="10"/>
      <c r="B62" s="17" t="s">
        <v>69</v>
      </c>
      <c r="C62" s="7" t="s">
        <v>31</v>
      </c>
      <c r="D62" s="11">
        <v>0.27</v>
      </c>
    </row>
    <row r="63" spans="1:4" ht="15.75">
      <c r="A63" s="10"/>
      <c r="B63" s="10" t="s">
        <v>70</v>
      </c>
      <c r="C63" s="7" t="s">
        <v>25</v>
      </c>
      <c r="D63" s="11">
        <v>0.25</v>
      </c>
    </row>
    <row r="64" spans="1:4" ht="15.75">
      <c r="A64" s="20" t="s">
        <v>71</v>
      </c>
      <c r="B64" s="8" t="s">
        <v>72</v>
      </c>
      <c r="C64" s="7" t="s">
        <v>73</v>
      </c>
      <c r="D64" s="14">
        <v>1.81</v>
      </c>
    </row>
    <row r="65" spans="1:4" ht="15.75">
      <c r="A65" s="20" t="s">
        <v>74</v>
      </c>
      <c r="B65" s="8" t="s">
        <v>75</v>
      </c>
      <c r="C65" s="7" t="s">
        <v>8</v>
      </c>
      <c r="D65" s="14">
        <v>0.75</v>
      </c>
    </row>
    <row r="66" spans="1:4" ht="15.75">
      <c r="A66" s="10"/>
      <c r="B66" s="10" t="s">
        <v>76</v>
      </c>
      <c r="C66" s="7" t="s">
        <v>77</v>
      </c>
      <c r="D66" s="11"/>
    </row>
    <row r="67" spans="1:4" ht="15.75">
      <c r="A67" s="10"/>
      <c r="B67" s="10" t="s">
        <v>78</v>
      </c>
      <c r="C67" s="7" t="s">
        <v>11</v>
      </c>
      <c r="D67" s="11"/>
    </row>
    <row r="68" spans="1:4" ht="31.5">
      <c r="A68" s="10"/>
      <c r="B68" s="12" t="s">
        <v>79</v>
      </c>
      <c r="C68" s="5" t="s">
        <v>80</v>
      </c>
      <c r="D68" s="11"/>
    </row>
    <row r="69" spans="1:4" ht="15.75">
      <c r="A69" s="20" t="s">
        <v>81</v>
      </c>
      <c r="B69" s="8" t="s">
        <v>82</v>
      </c>
      <c r="C69" s="7" t="s">
        <v>27</v>
      </c>
      <c r="D69" s="14">
        <v>3.77</v>
      </c>
    </row>
    <row r="70" spans="1:4" ht="21" customHeight="1">
      <c r="A70" s="21"/>
      <c r="B70" s="22" t="s">
        <v>83</v>
      </c>
      <c r="C70" s="7"/>
      <c r="D70" s="9">
        <f>D69+D65+D64+D61+D59+D53+D51+D48+D43+D39+D34+D31+D28+D24+D22+D20+D15+D7+D56</f>
        <v>17.3755</v>
      </c>
    </row>
    <row r="71" spans="1:4" ht="15.75">
      <c r="A71" s="21"/>
      <c r="B71" s="21" t="s">
        <v>163</v>
      </c>
      <c r="C71" s="7"/>
      <c r="D71" s="30">
        <v>1.9</v>
      </c>
    </row>
    <row r="73" ht="15.75">
      <c r="A73" s="23"/>
    </row>
    <row r="74" ht="24" customHeight="1">
      <c r="A74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1">
      <selection activeCell="A3" sqref="A3:D3"/>
    </sheetView>
  </sheetViews>
  <sheetFormatPr defaultColWidth="9.00390625" defaultRowHeight="12.75"/>
  <cols>
    <col min="1" max="1" width="6.00390625" style="1" customWidth="1"/>
    <col min="2" max="2" width="72.875" style="1" customWidth="1"/>
    <col min="3" max="3" width="23.625" style="2" customWidth="1"/>
    <col min="4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143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162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3" t="s">
        <v>5</v>
      </c>
    </row>
    <row r="7" spans="1:4" ht="15.75">
      <c r="A7" s="7" t="s">
        <v>6</v>
      </c>
      <c r="B7" s="8" t="s">
        <v>7</v>
      </c>
      <c r="C7" s="7" t="s">
        <v>8</v>
      </c>
      <c r="D7" s="24">
        <v>1.73</v>
      </c>
    </row>
    <row r="8" spans="1:4" ht="15.75">
      <c r="A8" s="10"/>
      <c r="B8" s="10" t="s">
        <v>9</v>
      </c>
      <c r="C8" s="7"/>
      <c r="D8" s="7"/>
    </row>
    <row r="9" spans="1:4" ht="15.75">
      <c r="A9" s="10"/>
      <c r="B9" s="10" t="s">
        <v>144</v>
      </c>
      <c r="C9" s="26" t="s">
        <v>10</v>
      </c>
      <c r="D9" s="7"/>
    </row>
    <row r="10" spans="1:4" ht="15.75" customHeight="1">
      <c r="A10" s="10"/>
      <c r="B10" s="10" t="s">
        <v>145</v>
      </c>
      <c r="C10" s="26" t="s">
        <v>11</v>
      </c>
      <c r="D10" s="7"/>
    </row>
    <row r="11" spans="1:4" ht="15.75">
      <c r="A11" s="10"/>
      <c r="B11" s="10" t="s">
        <v>146</v>
      </c>
      <c r="C11" s="26" t="s">
        <v>11</v>
      </c>
      <c r="D11" s="7"/>
    </row>
    <row r="12" spans="1:4" ht="30.75" customHeight="1">
      <c r="A12" s="10"/>
      <c r="B12" s="10" t="s">
        <v>147</v>
      </c>
      <c r="C12" s="27" t="s">
        <v>148</v>
      </c>
      <c r="D12" s="7"/>
    </row>
    <row r="13" spans="1:4" ht="31.5">
      <c r="A13" s="5" t="s">
        <v>13</v>
      </c>
      <c r="B13" s="13" t="s">
        <v>149</v>
      </c>
      <c r="C13" s="26"/>
      <c r="D13" s="7"/>
    </row>
    <row r="14" spans="1:4" ht="15.75">
      <c r="A14" s="10"/>
      <c r="B14" s="10" t="s">
        <v>9</v>
      </c>
      <c r="C14" s="26"/>
      <c r="D14" s="7"/>
    </row>
    <row r="15" spans="1:4" ht="15.75">
      <c r="A15" s="10"/>
      <c r="B15" s="10" t="s">
        <v>85</v>
      </c>
      <c r="C15" s="26"/>
      <c r="D15" s="25">
        <v>2.08</v>
      </c>
    </row>
    <row r="16" spans="1:4" ht="15.75">
      <c r="A16" s="10"/>
      <c r="B16" s="10" t="s">
        <v>9</v>
      </c>
      <c r="C16" s="26"/>
      <c r="D16" s="7"/>
    </row>
    <row r="17" spans="1:4" ht="15.75">
      <c r="A17" s="10"/>
      <c r="B17" s="45" t="s">
        <v>86</v>
      </c>
      <c r="C17" s="26" t="s">
        <v>17</v>
      </c>
      <c r="D17" s="7"/>
    </row>
    <row r="18" spans="1:4" ht="15.75">
      <c r="A18" s="10"/>
      <c r="B18" s="46"/>
      <c r="C18" s="26" t="s">
        <v>18</v>
      </c>
      <c r="D18" s="7"/>
    </row>
    <row r="19" spans="1:4" ht="15.75">
      <c r="A19" s="10"/>
      <c r="B19" s="10" t="s">
        <v>20</v>
      </c>
      <c r="C19" s="26" t="s">
        <v>21</v>
      </c>
      <c r="D19" s="7">
        <v>0.6</v>
      </c>
    </row>
    <row r="20" spans="1:4" ht="15.75">
      <c r="A20" s="10"/>
      <c r="B20" s="10" t="s">
        <v>19</v>
      </c>
      <c r="C20" s="26" t="s">
        <v>12</v>
      </c>
      <c r="D20" s="7"/>
    </row>
    <row r="21" spans="1:4" ht="15.75">
      <c r="A21" s="10"/>
      <c r="B21" s="15" t="s">
        <v>22</v>
      </c>
      <c r="C21" s="28" t="s">
        <v>23</v>
      </c>
      <c r="D21" s="47">
        <v>0.08</v>
      </c>
    </row>
    <row r="22" spans="1:4" ht="15.75">
      <c r="A22" s="10"/>
      <c r="B22" s="10" t="s">
        <v>87</v>
      </c>
      <c r="C22" s="26" t="s">
        <v>25</v>
      </c>
      <c r="D22" s="48"/>
    </row>
    <row r="23" spans="1:4" ht="15.75">
      <c r="A23" s="10"/>
      <c r="B23" s="10" t="s">
        <v>26</v>
      </c>
      <c r="C23" s="26" t="s">
        <v>27</v>
      </c>
      <c r="D23" s="25">
        <v>0.88</v>
      </c>
    </row>
    <row r="24" spans="1:4" ht="15.75">
      <c r="A24" s="10"/>
      <c r="B24" s="10" t="s">
        <v>28</v>
      </c>
      <c r="C24" s="26"/>
      <c r="D24" s="7"/>
    </row>
    <row r="25" spans="1:4" ht="15.75">
      <c r="A25" s="10"/>
      <c r="B25" s="10" t="s">
        <v>9</v>
      </c>
      <c r="C25" s="26"/>
      <c r="D25" s="7"/>
    </row>
    <row r="26" spans="1:4" ht="15.75">
      <c r="A26" s="10"/>
      <c r="B26" s="8" t="s">
        <v>29</v>
      </c>
      <c r="C26" s="26"/>
      <c r="D26" s="25">
        <f>D27+D28+D29</f>
        <v>0.88612</v>
      </c>
    </row>
    <row r="27" spans="1:4" ht="15.75">
      <c r="A27" s="10"/>
      <c r="B27" s="12" t="s">
        <v>30</v>
      </c>
      <c r="C27" s="28" t="s">
        <v>31</v>
      </c>
      <c r="D27" s="5">
        <v>0.03132</v>
      </c>
    </row>
    <row r="28" spans="1:4" ht="31.5">
      <c r="A28" s="10"/>
      <c r="B28" s="12" t="s">
        <v>32</v>
      </c>
      <c r="C28" s="28" t="s">
        <v>25</v>
      </c>
      <c r="D28" s="5">
        <v>0.7045</v>
      </c>
    </row>
    <row r="29" spans="1:4" ht="15.75">
      <c r="A29" s="10"/>
      <c r="B29" s="10" t="s">
        <v>33</v>
      </c>
      <c r="C29" s="26" t="s">
        <v>25</v>
      </c>
      <c r="D29" s="7">
        <v>0.1503</v>
      </c>
    </row>
    <row r="30" spans="1:4" ht="15.75">
      <c r="A30" s="10"/>
      <c r="B30" s="8" t="s">
        <v>34</v>
      </c>
      <c r="C30" s="26"/>
      <c r="D30" s="25">
        <f>D31+D32+D33</f>
        <v>0.26339999999999997</v>
      </c>
    </row>
    <row r="31" spans="1:4" ht="15.75">
      <c r="A31" s="10"/>
      <c r="B31" s="17" t="s">
        <v>119</v>
      </c>
      <c r="C31" s="26" t="s">
        <v>25</v>
      </c>
      <c r="D31" s="7">
        <v>0.1106</v>
      </c>
    </row>
    <row r="32" spans="1:4" ht="15.75">
      <c r="A32" s="10"/>
      <c r="B32" s="17" t="s">
        <v>150</v>
      </c>
      <c r="C32" s="26" t="s">
        <v>25</v>
      </c>
      <c r="D32" s="7">
        <v>0.0371</v>
      </c>
    </row>
    <row r="33" spans="1:4" ht="15.75">
      <c r="A33" s="10"/>
      <c r="B33" s="17" t="s">
        <v>121</v>
      </c>
      <c r="C33" s="26" t="s">
        <v>25</v>
      </c>
      <c r="D33" s="7">
        <v>0.1157</v>
      </c>
    </row>
    <row r="34" spans="1:4" ht="15.75">
      <c r="A34" s="10"/>
      <c r="B34" s="8" t="s">
        <v>37</v>
      </c>
      <c r="C34" s="26"/>
      <c r="D34" s="25">
        <f>D35+D36+D37</f>
        <v>0.32120000000000004</v>
      </c>
    </row>
    <row r="35" spans="1:4" ht="31.5">
      <c r="A35" s="10"/>
      <c r="B35" s="17" t="s">
        <v>122</v>
      </c>
      <c r="C35" s="26" t="s">
        <v>25</v>
      </c>
      <c r="D35" s="7">
        <v>0.193</v>
      </c>
    </row>
    <row r="36" spans="1:4" ht="15.75">
      <c r="A36" s="10"/>
      <c r="B36" s="17" t="s">
        <v>151</v>
      </c>
      <c r="C36" s="26" t="s">
        <v>25</v>
      </c>
      <c r="D36" s="7">
        <v>0.0619</v>
      </c>
    </row>
    <row r="37" spans="1:4" ht="15.75">
      <c r="A37" s="10"/>
      <c r="B37" s="10" t="s">
        <v>124</v>
      </c>
      <c r="C37" s="26" t="s">
        <v>25</v>
      </c>
      <c r="D37" s="7">
        <v>0.0663</v>
      </c>
    </row>
    <row r="38" spans="1:4" ht="15.75">
      <c r="A38" s="10"/>
      <c r="B38" s="8" t="s">
        <v>40</v>
      </c>
      <c r="C38" s="26"/>
      <c r="D38" s="25">
        <f>D39+D40+D41+D42</f>
        <v>0.5966</v>
      </c>
    </row>
    <row r="39" spans="1:4" ht="31.5">
      <c r="A39" s="10"/>
      <c r="B39" s="17" t="s">
        <v>41</v>
      </c>
      <c r="C39" s="26" t="s">
        <v>12</v>
      </c>
      <c r="D39" s="7">
        <v>0.2979</v>
      </c>
    </row>
    <row r="40" spans="1:4" ht="31.5">
      <c r="A40" s="10"/>
      <c r="B40" s="17" t="s">
        <v>152</v>
      </c>
      <c r="C40" s="26" t="s">
        <v>25</v>
      </c>
      <c r="D40" s="7">
        <v>0.1364</v>
      </c>
    </row>
    <row r="41" spans="1:4" ht="15.75">
      <c r="A41" s="10"/>
      <c r="B41" s="17" t="s">
        <v>153</v>
      </c>
      <c r="C41" s="26" t="s">
        <v>25</v>
      </c>
      <c r="D41" s="7">
        <v>0.1544</v>
      </c>
    </row>
    <row r="42" spans="1:4" ht="15.75">
      <c r="A42" s="10"/>
      <c r="B42" s="17" t="s">
        <v>44</v>
      </c>
      <c r="C42" s="26" t="s">
        <v>25</v>
      </c>
      <c r="D42" s="7">
        <v>0.0079</v>
      </c>
    </row>
    <row r="43" spans="1:4" ht="15.75">
      <c r="A43" s="10"/>
      <c r="B43" s="8" t="s">
        <v>45</v>
      </c>
      <c r="C43" s="26"/>
      <c r="D43" s="25">
        <f>D44+D45+D46</f>
        <v>0.42710000000000004</v>
      </c>
    </row>
    <row r="44" spans="1:4" ht="31.5">
      <c r="A44" s="10"/>
      <c r="B44" s="12" t="s">
        <v>46</v>
      </c>
      <c r="C44" s="28" t="s">
        <v>25</v>
      </c>
      <c r="D44" s="5">
        <v>0.1323</v>
      </c>
    </row>
    <row r="45" spans="1:4" ht="31.5">
      <c r="A45" s="10"/>
      <c r="B45" s="12" t="s">
        <v>47</v>
      </c>
      <c r="C45" s="28" t="s">
        <v>25</v>
      </c>
      <c r="D45" s="5">
        <v>0.1549</v>
      </c>
    </row>
    <row r="46" spans="1:4" ht="31.5">
      <c r="A46" s="10"/>
      <c r="B46" s="12" t="s">
        <v>125</v>
      </c>
      <c r="C46" s="28" t="s">
        <v>25</v>
      </c>
      <c r="D46" s="5">
        <v>0.1399</v>
      </c>
    </row>
    <row r="47" spans="1:4" ht="15.75">
      <c r="A47" s="10"/>
      <c r="B47" s="8" t="s">
        <v>49</v>
      </c>
      <c r="C47" s="26"/>
      <c r="D47" s="25">
        <f>D48+D49+D50+D51</f>
        <v>0.2893</v>
      </c>
    </row>
    <row r="48" spans="1:4" ht="15.75">
      <c r="A48" s="10"/>
      <c r="B48" s="10" t="s">
        <v>50</v>
      </c>
      <c r="C48" s="26" t="s">
        <v>25</v>
      </c>
      <c r="D48" s="7">
        <v>0.0226</v>
      </c>
    </row>
    <row r="49" spans="1:4" ht="15.75">
      <c r="A49" s="10"/>
      <c r="B49" s="10" t="s">
        <v>51</v>
      </c>
      <c r="C49" s="26" t="s">
        <v>25</v>
      </c>
      <c r="D49" s="7">
        <v>0.1523</v>
      </c>
    </row>
    <row r="50" spans="1:4" ht="15.75">
      <c r="A50" s="10"/>
      <c r="B50" s="10" t="s">
        <v>52</v>
      </c>
      <c r="C50" s="26" t="s">
        <v>25</v>
      </c>
      <c r="D50" s="7">
        <v>0.0947</v>
      </c>
    </row>
    <row r="51" spans="1:4" ht="15.75">
      <c r="A51" s="10"/>
      <c r="B51" s="10" t="s">
        <v>126</v>
      </c>
      <c r="C51" s="26" t="s">
        <v>25</v>
      </c>
      <c r="D51" s="7">
        <v>0.0197</v>
      </c>
    </row>
    <row r="52" spans="1:4" ht="15.75">
      <c r="A52" s="10"/>
      <c r="B52" s="8" t="s">
        <v>54</v>
      </c>
      <c r="C52" s="26"/>
      <c r="D52" s="25">
        <f>D53+D54+D55</f>
        <v>0.2576</v>
      </c>
    </row>
    <row r="53" spans="1:4" ht="15.75">
      <c r="A53" s="10"/>
      <c r="B53" s="10" t="s">
        <v>55</v>
      </c>
      <c r="C53" s="26" t="s">
        <v>25</v>
      </c>
      <c r="D53" s="7">
        <v>0.0266</v>
      </c>
    </row>
    <row r="54" spans="1:4" ht="15.75">
      <c r="A54" s="10"/>
      <c r="B54" s="17" t="s">
        <v>56</v>
      </c>
      <c r="C54" s="26" t="s">
        <v>25</v>
      </c>
      <c r="D54" s="7">
        <v>0.1782</v>
      </c>
    </row>
    <row r="55" spans="1:4" ht="31.5">
      <c r="A55" s="10"/>
      <c r="B55" s="17" t="s">
        <v>127</v>
      </c>
      <c r="C55" s="26" t="s">
        <v>25</v>
      </c>
      <c r="D55" s="7">
        <v>0.0528</v>
      </c>
    </row>
    <row r="56" spans="1:4" ht="15.75">
      <c r="A56" s="10"/>
      <c r="B56" s="8" t="s">
        <v>57</v>
      </c>
      <c r="C56" s="26"/>
      <c r="D56" s="25">
        <f>D57</f>
        <v>0.0091</v>
      </c>
    </row>
    <row r="57" spans="1:4" ht="31.5">
      <c r="A57" s="10"/>
      <c r="B57" s="17" t="s">
        <v>154</v>
      </c>
      <c r="C57" s="26" t="s">
        <v>25</v>
      </c>
      <c r="D57" s="7">
        <v>0.0091</v>
      </c>
    </row>
    <row r="58" spans="1:4" ht="15.75">
      <c r="A58" s="10"/>
      <c r="B58" s="8" t="s">
        <v>59</v>
      </c>
      <c r="C58" s="26"/>
      <c r="D58" s="24">
        <f>D59</f>
        <v>0.12</v>
      </c>
    </row>
    <row r="59" spans="1:4" ht="31.5">
      <c r="A59" s="10"/>
      <c r="B59" s="18" t="s">
        <v>60</v>
      </c>
      <c r="C59" s="29" t="s">
        <v>31</v>
      </c>
      <c r="D59" s="49">
        <v>0.12</v>
      </c>
    </row>
    <row r="60" spans="1:4" ht="31.5">
      <c r="A60" s="10"/>
      <c r="B60" s="18" t="s">
        <v>61</v>
      </c>
      <c r="C60" s="29" t="s">
        <v>62</v>
      </c>
      <c r="D60" s="49"/>
    </row>
    <row r="61" spans="1:4" ht="15.75">
      <c r="A61" s="10"/>
      <c r="B61" s="8" t="s">
        <v>68</v>
      </c>
      <c r="C61" s="26"/>
      <c r="D61" s="25">
        <f>D62+D63</f>
        <v>0.0626</v>
      </c>
    </row>
    <row r="62" spans="1:4" ht="15.75">
      <c r="A62" s="10"/>
      <c r="B62" s="17" t="s">
        <v>155</v>
      </c>
      <c r="C62" s="26" t="s">
        <v>31</v>
      </c>
      <c r="D62" s="7">
        <v>0.007</v>
      </c>
    </row>
    <row r="63" spans="1:4" ht="15.75">
      <c r="A63" s="10"/>
      <c r="B63" s="10" t="s">
        <v>70</v>
      </c>
      <c r="C63" s="26" t="s">
        <v>25</v>
      </c>
      <c r="D63" s="7">
        <v>0.0556</v>
      </c>
    </row>
    <row r="64" spans="1:4" ht="15.75">
      <c r="A64" s="20" t="s">
        <v>71</v>
      </c>
      <c r="B64" s="8" t="s">
        <v>72</v>
      </c>
      <c r="C64" s="26" t="s">
        <v>73</v>
      </c>
      <c r="D64" s="25">
        <v>1.81</v>
      </c>
    </row>
    <row r="65" spans="1:4" ht="15.75">
      <c r="A65" s="20" t="s">
        <v>74</v>
      </c>
      <c r="B65" s="8" t="s">
        <v>82</v>
      </c>
      <c r="C65" s="26" t="s">
        <v>27</v>
      </c>
      <c r="D65" s="25">
        <v>2.66</v>
      </c>
    </row>
    <row r="66" spans="1:4" ht="15.75">
      <c r="A66" s="20" t="s">
        <v>81</v>
      </c>
      <c r="B66" s="8" t="s">
        <v>156</v>
      </c>
      <c r="C66" s="26" t="s">
        <v>73</v>
      </c>
      <c r="D66" s="24">
        <v>1</v>
      </c>
    </row>
    <row r="67" spans="1:4" ht="15.75">
      <c r="A67" s="20" t="s">
        <v>157</v>
      </c>
      <c r="B67" s="8" t="s">
        <v>158</v>
      </c>
      <c r="C67" s="26" t="s">
        <v>73</v>
      </c>
      <c r="D67" s="24">
        <v>0.66</v>
      </c>
    </row>
    <row r="68" spans="1:4" ht="15.75">
      <c r="A68" s="20" t="s">
        <v>159</v>
      </c>
      <c r="B68" s="8" t="s">
        <v>160</v>
      </c>
      <c r="C68" s="26" t="s">
        <v>73</v>
      </c>
      <c r="D68" s="24">
        <v>0.94</v>
      </c>
    </row>
    <row r="69" spans="1:4" s="35" customFormat="1" ht="20.25">
      <c r="A69" s="31"/>
      <c r="B69" s="32" t="s">
        <v>83</v>
      </c>
      <c r="C69" s="33"/>
      <c r="D69" s="34">
        <f>D65+D64+D61+D58+D56+D52+D47+D43+D38+D34+D30+D26+D23+D21+D15+D7+D66+D67+D68</f>
        <v>15.073020000000001</v>
      </c>
    </row>
  </sheetData>
  <sheetProtection/>
  <mergeCells count="7">
    <mergeCell ref="B17:B18"/>
    <mergeCell ref="D21:D22"/>
    <mergeCell ref="D59:D60"/>
    <mergeCell ref="A1:D1"/>
    <mergeCell ref="A2:D2"/>
    <mergeCell ref="A3:D3"/>
    <mergeCell ref="A4:D4"/>
  </mergeCells>
  <printOptions horizontalCentered="1"/>
  <pageMargins left="0.1968503937007874" right="0.1968503937007874" top="0.15748031496062992" bottom="0.15748031496062992" header="0" footer="0"/>
  <pageSetup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1">
      <selection activeCell="C12" sqref="B9:C12"/>
    </sheetView>
  </sheetViews>
  <sheetFormatPr defaultColWidth="9.00390625" defaultRowHeight="12.75"/>
  <cols>
    <col min="1" max="1" width="6.00390625" style="1" customWidth="1"/>
    <col min="2" max="2" width="72.875" style="1" customWidth="1"/>
    <col min="3" max="3" width="23.625" style="2" customWidth="1"/>
    <col min="4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143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161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3" t="s">
        <v>5</v>
      </c>
    </row>
    <row r="7" spans="1:4" ht="15.75">
      <c r="A7" s="7" t="s">
        <v>6</v>
      </c>
      <c r="B7" s="8" t="s">
        <v>7</v>
      </c>
      <c r="C7" s="7" t="s">
        <v>8</v>
      </c>
      <c r="D7" s="24">
        <v>1.73</v>
      </c>
    </row>
    <row r="8" spans="1:4" ht="15.75">
      <c r="A8" s="10"/>
      <c r="B8" s="10" t="s">
        <v>9</v>
      </c>
      <c r="C8" s="7"/>
      <c r="D8" s="7"/>
    </row>
    <row r="9" spans="1:4" ht="15.75">
      <c r="A9" s="10"/>
      <c r="B9" s="10" t="s">
        <v>144</v>
      </c>
      <c r="C9" s="26" t="s">
        <v>10</v>
      </c>
      <c r="D9" s="7"/>
    </row>
    <row r="10" spans="1:4" ht="15.75" customHeight="1">
      <c r="A10" s="10"/>
      <c r="B10" s="10" t="s">
        <v>145</v>
      </c>
      <c r="C10" s="26" t="s">
        <v>11</v>
      </c>
      <c r="D10" s="7"/>
    </row>
    <row r="11" spans="1:4" ht="15.75">
      <c r="A11" s="10"/>
      <c r="B11" s="10" t="s">
        <v>146</v>
      </c>
      <c r="C11" s="26" t="s">
        <v>11</v>
      </c>
      <c r="D11" s="7"/>
    </row>
    <row r="12" spans="1:4" ht="30.75" customHeight="1">
      <c r="A12" s="10"/>
      <c r="B12" s="10" t="s">
        <v>147</v>
      </c>
      <c r="C12" s="27" t="s">
        <v>148</v>
      </c>
      <c r="D12" s="7"/>
    </row>
    <row r="13" spans="1:4" ht="31.5">
      <c r="A13" s="5" t="s">
        <v>13</v>
      </c>
      <c r="B13" s="13" t="s">
        <v>149</v>
      </c>
      <c r="C13" s="26"/>
      <c r="D13" s="7"/>
    </row>
    <row r="14" spans="1:4" ht="15.75">
      <c r="A14" s="10"/>
      <c r="B14" s="10" t="s">
        <v>9</v>
      </c>
      <c r="C14" s="26"/>
      <c r="D14" s="7"/>
    </row>
    <row r="15" spans="1:4" ht="15.75">
      <c r="A15" s="10"/>
      <c r="B15" s="10" t="s">
        <v>85</v>
      </c>
      <c r="C15" s="26"/>
      <c r="D15" s="25">
        <v>2.08</v>
      </c>
    </row>
    <row r="16" spans="1:4" ht="15.75">
      <c r="A16" s="10"/>
      <c r="B16" s="10" t="s">
        <v>9</v>
      </c>
      <c r="C16" s="26"/>
      <c r="D16" s="7"/>
    </row>
    <row r="17" spans="1:4" ht="15.75">
      <c r="A17" s="10"/>
      <c r="B17" s="45" t="s">
        <v>86</v>
      </c>
      <c r="C17" s="26" t="s">
        <v>17</v>
      </c>
      <c r="D17" s="7"/>
    </row>
    <row r="18" spans="1:4" ht="15.75">
      <c r="A18" s="10"/>
      <c r="B18" s="46"/>
      <c r="C18" s="26" t="s">
        <v>18</v>
      </c>
      <c r="D18" s="7"/>
    </row>
    <row r="19" spans="1:4" ht="15.75">
      <c r="A19" s="10"/>
      <c r="B19" s="10" t="s">
        <v>20</v>
      </c>
      <c r="C19" s="26" t="s">
        <v>21</v>
      </c>
      <c r="D19" s="7">
        <v>0.6</v>
      </c>
    </row>
    <row r="20" spans="1:4" ht="15.75">
      <c r="A20" s="10"/>
      <c r="B20" s="10" t="s">
        <v>19</v>
      </c>
      <c r="C20" s="26" t="s">
        <v>12</v>
      </c>
      <c r="D20" s="7"/>
    </row>
    <row r="21" spans="1:4" ht="15.75">
      <c r="A21" s="10"/>
      <c r="B21" s="15" t="s">
        <v>22</v>
      </c>
      <c r="C21" s="28" t="s">
        <v>23</v>
      </c>
      <c r="D21" s="47">
        <v>0.08</v>
      </c>
    </row>
    <row r="22" spans="1:4" ht="15.75">
      <c r="A22" s="10"/>
      <c r="B22" s="10" t="s">
        <v>87</v>
      </c>
      <c r="C22" s="26" t="s">
        <v>25</v>
      </c>
      <c r="D22" s="48"/>
    </row>
    <row r="23" spans="1:4" ht="15.75">
      <c r="A23" s="10"/>
      <c r="B23" s="10" t="s">
        <v>26</v>
      </c>
      <c r="C23" s="26" t="s">
        <v>27</v>
      </c>
      <c r="D23" s="25">
        <v>0.88</v>
      </c>
    </row>
    <row r="24" spans="1:4" ht="15.75">
      <c r="A24" s="10"/>
      <c r="B24" s="10" t="s">
        <v>28</v>
      </c>
      <c r="C24" s="26"/>
      <c r="D24" s="7"/>
    </row>
    <row r="25" spans="1:4" ht="15.75">
      <c r="A25" s="10"/>
      <c r="B25" s="10" t="s">
        <v>9</v>
      </c>
      <c r="C25" s="26"/>
      <c r="D25" s="7"/>
    </row>
    <row r="26" spans="1:4" ht="15.75">
      <c r="A26" s="10"/>
      <c r="B26" s="8" t="s">
        <v>29</v>
      </c>
      <c r="C26" s="26"/>
      <c r="D26" s="25">
        <f>D27+D28+D29</f>
        <v>0.88612</v>
      </c>
    </row>
    <row r="27" spans="1:4" ht="15.75">
      <c r="A27" s="10"/>
      <c r="B27" s="12" t="s">
        <v>30</v>
      </c>
      <c r="C27" s="28" t="s">
        <v>31</v>
      </c>
      <c r="D27" s="5">
        <v>0.03132</v>
      </c>
    </row>
    <row r="28" spans="1:4" ht="31.5">
      <c r="A28" s="10"/>
      <c r="B28" s="12" t="s">
        <v>32</v>
      </c>
      <c r="C28" s="28" t="s">
        <v>25</v>
      </c>
      <c r="D28" s="5">
        <v>0.7045</v>
      </c>
    </row>
    <row r="29" spans="1:4" ht="15.75">
      <c r="A29" s="10"/>
      <c r="B29" s="10" t="s">
        <v>33</v>
      </c>
      <c r="C29" s="26" t="s">
        <v>25</v>
      </c>
      <c r="D29" s="7">
        <v>0.1503</v>
      </c>
    </row>
    <row r="30" spans="1:4" ht="15.75">
      <c r="A30" s="10"/>
      <c r="B30" s="8" t="s">
        <v>34</v>
      </c>
      <c r="C30" s="26"/>
      <c r="D30" s="25">
        <f>D31+D32+D33</f>
        <v>0.26339999999999997</v>
      </c>
    </row>
    <row r="31" spans="1:4" ht="15.75">
      <c r="A31" s="10"/>
      <c r="B31" s="17" t="s">
        <v>119</v>
      </c>
      <c r="C31" s="26" t="s">
        <v>25</v>
      </c>
      <c r="D31" s="7">
        <v>0.1106</v>
      </c>
    </row>
    <row r="32" spans="1:4" ht="15.75">
      <c r="A32" s="10"/>
      <c r="B32" s="17" t="s">
        <v>150</v>
      </c>
      <c r="C32" s="26" t="s">
        <v>25</v>
      </c>
      <c r="D32" s="7">
        <v>0.0371</v>
      </c>
    </row>
    <row r="33" spans="1:4" ht="15.75">
      <c r="A33" s="10"/>
      <c r="B33" s="17" t="s">
        <v>121</v>
      </c>
      <c r="C33" s="26" t="s">
        <v>25</v>
      </c>
      <c r="D33" s="7">
        <v>0.1157</v>
      </c>
    </row>
    <row r="34" spans="1:4" ht="15.75">
      <c r="A34" s="10"/>
      <c r="B34" s="8" t="s">
        <v>37</v>
      </c>
      <c r="C34" s="26"/>
      <c r="D34" s="25">
        <f>D35+D36+D37</f>
        <v>0.32120000000000004</v>
      </c>
    </row>
    <row r="35" spans="1:4" ht="31.5">
      <c r="A35" s="10"/>
      <c r="B35" s="17" t="s">
        <v>122</v>
      </c>
      <c r="C35" s="26" t="s">
        <v>25</v>
      </c>
      <c r="D35" s="7">
        <v>0.193</v>
      </c>
    </row>
    <row r="36" spans="1:4" ht="15.75">
      <c r="A36" s="10"/>
      <c r="B36" s="17" t="s">
        <v>151</v>
      </c>
      <c r="C36" s="26" t="s">
        <v>25</v>
      </c>
      <c r="D36" s="7">
        <v>0.0619</v>
      </c>
    </row>
    <row r="37" spans="1:4" ht="15.75">
      <c r="A37" s="10"/>
      <c r="B37" s="10" t="s">
        <v>124</v>
      </c>
      <c r="C37" s="26" t="s">
        <v>25</v>
      </c>
      <c r="D37" s="7">
        <v>0.0663</v>
      </c>
    </row>
    <row r="38" spans="1:4" ht="15.75">
      <c r="A38" s="10"/>
      <c r="B38" s="8" t="s">
        <v>40</v>
      </c>
      <c r="C38" s="26"/>
      <c r="D38" s="25">
        <f>D39+D40+D41+D42</f>
        <v>0.5966</v>
      </c>
    </row>
    <row r="39" spans="1:4" ht="31.5">
      <c r="A39" s="10"/>
      <c r="B39" s="17" t="s">
        <v>41</v>
      </c>
      <c r="C39" s="26" t="s">
        <v>12</v>
      </c>
      <c r="D39" s="7">
        <v>0.2979</v>
      </c>
    </row>
    <row r="40" spans="1:4" ht="31.5">
      <c r="A40" s="10"/>
      <c r="B40" s="17" t="s">
        <v>152</v>
      </c>
      <c r="C40" s="26" t="s">
        <v>25</v>
      </c>
      <c r="D40" s="7">
        <v>0.1364</v>
      </c>
    </row>
    <row r="41" spans="1:4" ht="15.75">
      <c r="A41" s="10"/>
      <c r="B41" s="17" t="s">
        <v>153</v>
      </c>
      <c r="C41" s="26" t="s">
        <v>25</v>
      </c>
      <c r="D41" s="7">
        <v>0.1544</v>
      </c>
    </row>
    <row r="42" spans="1:4" ht="15.75">
      <c r="A42" s="10"/>
      <c r="B42" s="17" t="s">
        <v>44</v>
      </c>
      <c r="C42" s="26" t="s">
        <v>25</v>
      </c>
      <c r="D42" s="7">
        <v>0.0079</v>
      </c>
    </row>
    <row r="43" spans="1:4" ht="15.75">
      <c r="A43" s="10"/>
      <c r="B43" s="8" t="s">
        <v>45</v>
      </c>
      <c r="C43" s="26"/>
      <c r="D43" s="25">
        <f>D44+D45+D46</f>
        <v>0.42710000000000004</v>
      </c>
    </row>
    <row r="44" spans="1:4" ht="31.5">
      <c r="A44" s="10"/>
      <c r="B44" s="12" t="s">
        <v>46</v>
      </c>
      <c r="C44" s="28" t="s">
        <v>25</v>
      </c>
      <c r="D44" s="5">
        <v>0.1323</v>
      </c>
    </row>
    <row r="45" spans="1:4" ht="31.5">
      <c r="A45" s="10"/>
      <c r="B45" s="12" t="s">
        <v>47</v>
      </c>
      <c r="C45" s="28" t="s">
        <v>25</v>
      </c>
      <c r="D45" s="5">
        <v>0.1549</v>
      </c>
    </row>
    <row r="46" spans="1:4" ht="31.5">
      <c r="A46" s="10"/>
      <c r="B46" s="12" t="s">
        <v>125</v>
      </c>
      <c r="C46" s="28" t="s">
        <v>25</v>
      </c>
      <c r="D46" s="5">
        <v>0.1399</v>
      </c>
    </row>
    <row r="47" spans="1:4" ht="15.75">
      <c r="A47" s="10"/>
      <c r="B47" s="8" t="s">
        <v>49</v>
      </c>
      <c r="C47" s="26"/>
      <c r="D47" s="25">
        <f>D48+D49+D50+D51</f>
        <v>0.2893</v>
      </c>
    </row>
    <row r="48" spans="1:4" ht="15.75">
      <c r="A48" s="10"/>
      <c r="B48" s="10" t="s">
        <v>50</v>
      </c>
      <c r="C48" s="26" t="s">
        <v>25</v>
      </c>
      <c r="D48" s="7">
        <v>0.0226</v>
      </c>
    </row>
    <row r="49" spans="1:4" ht="15.75">
      <c r="A49" s="10"/>
      <c r="B49" s="10" t="s">
        <v>51</v>
      </c>
      <c r="C49" s="26" t="s">
        <v>25</v>
      </c>
      <c r="D49" s="7">
        <v>0.1523</v>
      </c>
    </row>
    <row r="50" spans="1:4" ht="15.75">
      <c r="A50" s="10"/>
      <c r="B50" s="10" t="s">
        <v>52</v>
      </c>
      <c r="C50" s="26" t="s">
        <v>25</v>
      </c>
      <c r="D50" s="7">
        <v>0.0947</v>
      </c>
    </row>
    <row r="51" spans="1:4" ht="15.75">
      <c r="A51" s="10"/>
      <c r="B51" s="10" t="s">
        <v>126</v>
      </c>
      <c r="C51" s="26" t="s">
        <v>25</v>
      </c>
      <c r="D51" s="7">
        <v>0.0197</v>
      </c>
    </row>
    <row r="52" spans="1:4" ht="15.75">
      <c r="A52" s="10"/>
      <c r="B52" s="8" t="s">
        <v>54</v>
      </c>
      <c r="C52" s="26"/>
      <c r="D52" s="25">
        <f>D53+D54+D55</f>
        <v>0.2576</v>
      </c>
    </row>
    <row r="53" spans="1:4" ht="15.75">
      <c r="A53" s="10"/>
      <c r="B53" s="10" t="s">
        <v>55</v>
      </c>
      <c r="C53" s="26" t="s">
        <v>25</v>
      </c>
      <c r="D53" s="7">
        <v>0.0266</v>
      </c>
    </row>
    <row r="54" spans="1:4" ht="15.75">
      <c r="A54" s="10"/>
      <c r="B54" s="17" t="s">
        <v>56</v>
      </c>
      <c r="C54" s="26" t="s">
        <v>25</v>
      </c>
      <c r="D54" s="7">
        <v>0.1782</v>
      </c>
    </row>
    <row r="55" spans="1:4" ht="31.5">
      <c r="A55" s="10"/>
      <c r="B55" s="17" t="s">
        <v>127</v>
      </c>
      <c r="C55" s="26" t="s">
        <v>25</v>
      </c>
      <c r="D55" s="7">
        <v>0.0528</v>
      </c>
    </row>
    <row r="56" spans="1:4" ht="15.75">
      <c r="A56" s="10"/>
      <c r="B56" s="8" t="s">
        <v>57</v>
      </c>
      <c r="C56" s="26"/>
      <c r="D56" s="25">
        <f>D57</f>
        <v>0.0091</v>
      </c>
    </row>
    <row r="57" spans="1:4" ht="31.5">
      <c r="A57" s="10"/>
      <c r="B57" s="17" t="s">
        <v>154</v>
      </c>
      <c r="C57" s="26" t="s">
        <v>25</v>
      </c>
      <c r="D57" s="7">
        <v>0.0091</v>
      </c>
    </row>
    <row r="58" spans="1:4" ht="15.75">
      <c r="A58" s="10"/>
      <c r="B58" s="8" t="s">
        <v>59</v>
      </c>
      <c r="C58" s="26"/>
      <c r="D58" s="24">
        <f>D59</f>
        <v>0.12</v>
      </c>
    </row>
    <row r="59" spans="1:4" ht="31.5">
      <c r="A59" s="10"/>
      <c r="B59" s="18" t="s">
        <v>60</v>
      </c>
      <c r="C59" s="29" t="s">
        <v>31</v>
      </c>
      <c r="D59" s="49">
        <v>0.12</v>
      </c>
    </row>
    <row r="60" spans="1:4" ht="31.5">
      <c r="A60" s="10"/>
      <c r="B60" s="18" t="s">
        <v>61</v>
      </c>
      <c r="C60" s="29" t="s">
        <v>62</v>
      </c>
      <c r="D60" s="49"/>
    </row>
    <row r="61" spans="1:4" ht="15.75">
      <c r="A61" s="10"/>
      <c r="B61" s="8" t="s">
        <v>68</v>
      </c>
      <c r="C61" s="26"/>
      <c r="D61" s="25">
        <f>D62+D63</f>
        <v>0.0626</v>
      </c>
    </row>
    <row r="62" spans="1:4" ht="15.75">
      <c r="A62" s="10"/>
      <c r="B62" s="17" t="s">
        <v>155</v>
      </c>
      <c r="C62" s="26" t="s">
        <v>31</v>
      </c>
      <c r="D62" s="7">
        <v>0.007</v>
      </c>
    </row>
    <row r="63" spans="1:4" ht="15.75">
      <c r="A63" s="10"/>
      <c r="B63" s="10" t="s">
        <v>70</v>
      </c>
      <c r="C63" s="26" t="s">
        <v>25</v>
      </c>
      <c r="D63" s="7">
        <v>0.0556</v>
      </c>
    </row>
    <row r="64" spans="1:4" ht="15.75">
      <c r="A64" s="20" t="s">
        <v>71</v>
      </c>
      <c r="B64" s="8" t="s">
        <v>72</v>
      </c>
      <c r="C64" s="26" t="s">
        <v>73</v>
      </c>
      <c r="D64" s="25">
        <v>1.81</v>
      </c>
    </row>
    <row r="65" spans="1:4" ht="15.75">
      <c r="A65" s="20" t="s">
        <v>74</v>
      </c>
      <c r="B65" s="8" t="s">
        <v>82</v>
      </c>
      <c r="C65" s="26" t="s">
        <v>27</v>
      </c>
      <c r="D65" s="25">
        <v>2.66</v>
      </c>
    </row>
    <row r="66" spans="1:4" ht="15.75">
      <c r="A66" s="20" t="s">
        <v>81</v>
      </c>
      <c r="B66" s="8" t="s">
        <v>156</v>
      </c>
      <c r="C66" s="26" t="s">
        <v>73</v>
      </c>
      <c r="D66" s="24">
        <v>1</v>
      </c>
    </row>
    <row r="67" spans="1:4" ht="15.75">
      <c r="A67" s="20" t="s">
        <v>157</v>
      </c>
      <c r="B67" s="8" t="s">
        <v>158</v>
      </c>
      <c r="C67" s="26" t="s">
        <v>73</v>
      </c>
      <c r="D67" s="24">
        <v>0.66</v>
      </c>
    </row>
    <row r="68" spans="1:4" ht="15.75">
      <c r="A68" s="20" t="s">
        <v>159</v>
      </c>
      <c r="B68" s="8" t="s">
        <v>160</v>
      </c>
      <c r="C68" s="26" t="s">
        <v>73</v>
      </c>
      <c r="D68" s="24">
        <v>0.94</v>
      </c>
    </row>
    <row r="69" spans="1:4" s="35" customFormat="1" ht="20.25">
      <c r="A69" s="31"/>
      <c r="B69" s="32" t="s">
        <v>83</v>
      </c>
      <c r="C69" s="33"/>
      <c r="D69" s="34">
        <f>D65+D64+D61+D58+D56+D52+D47+D43+D38+D34+D30+D26+D23+D21+D15+D7+D66+D67+D68</f>
        <v>15.073020000000001</v>
      </c>
    </row>
  </sheetData>
  <sheetProtection/>
  <mergeCells count="7">
    <mergeCell ref="B17:B18"/>
    <mergeCell ref="D21:D22"/>
    <mergeCell ref="D59:D60"/>
    <mergeCell ref="A1:D1"/>
    <mergeCell ref="A2:D2"/>
    <mergeCell ref="A3:D3"/>
    <mergeCell ref="A4:D4"/>
  </mergeCells>
  <printOptions horizontalCentered="1"/>
  <pageMargins left="0.1968503937007874" right="0.1968503937007874" top="0.15748031496062992" bottom="0.15748031496062992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131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1.1700000000000002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0.803</v>
      </c>
    </row>
    <row r="27" spans="1:4" ht="15.75">
      <c r="A27" s="10"/>
      <c r="B27" s="10" t="s">
        <v>33</v>
      </c>
      <c r="C27" s="7" t="s">
        <v>25</v>
      </c>
      <c r="D27" s="11">
        <v>0.336</v>
      </c>
    </row>
    <row r="28" spans="1:4" ht="15.75">
      <c r="A28" s="10"/>
      <c r="B28" s="8" t="s">
        <v>34</v>
      </c>
      <c r="C28" s="7"/>
      <c r="D28" s="14">
        <f>D29+D30</f>
        <v>0.5840000000000001</v>
      </c>
    </row>
    <row r="29" spans="1:4" ht="47.25">
      <c r="A29" s="10"/>
      <c r="B29" s="17" t="s">
        <v>35</v>
      </c>
      <c r="C29" s="7" t="s">
        <v>25</v>
      </c>
      <c r="D29" s="11">
        <v>0.309</v>
      </c>
    </row>
    <row r="30" spans="1:4" ht="31.5">
      <c r="A30" s="10"/>
      <c r="B30" s="17" t="s">
        <v>36</v>
      </c>
      <c r="C30" s="7" t="s">
        <v>25</v>
      </c>
      <c r="D30" s="11">
        <v>0.275</v>
      </c>
    </row>
    <row r="31" spans="1:4" ht="15.75">
      <c r="A31" s="10"/>
      <c r="B31" s="8" t="s">
        <v>37</v>
      </c>
      <c r="C31" s="7"/>
      <c r="D31" s="14">
        <f>D32+D33</f>
        <v>0.396</v>
      </c>
    </row>
    <row r="32" spans="1:4" ht="47.25">
      <c r="A32" s="10"/>
      <c r="B32" s="17" t="s">
        <v>38</v>
      </c>
      <c r="C32" s="7" t="s">
        <v>25</v>
      </c>
      <c r="D32" s="11">
        <v>0.372</v>
      </c>
    </row>
    <row r="33" spans="1:4" ht="15.75">
      <c r="A33" s="10"/>
      <c r="B33" s="10" t="s">
        <v>39</v>
      </c>
      <c r="C33" s="7" t="s">
        <v>25</v>
      </c>
      <c r="D33" s="11">
        <v>0.024</v>
      </c>
    </row>
    <row r="34" spans="1:4" ht="15.75">
      <c r="A34" s="10"/>
      <c r="B34" s="8" t="s">
        <v>40</v>
      </c>
      <c r="C34" s="7"/>
      <c r="D34" s="14">
        <f>D35+D36+D37+D38</f>
        <v>1.108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0.401</v>
      </c>
    </row>
    <row r="37" spans="1:4" ht="31.5">
      <c r="A37" s="10"/>
      <c r="B37" s="17" t="s">
        <v>43</v>
      </c>
      <c r="C37" s="7" t="s">
        <v>25</v>
      </c>
      <c r="D37" s="11">
        <v>0.25</v>
      </c>
    </row>
    <row r="38" spans="1:4" ht="31.5">
      <c r="A38" s="10"/>
      <c r="B38" s="17" t="s">
        <v>44</v>
      </c>
      <c r="C38" s="7" t="s">
        <v>25</v>
      </c>
      <c r="D38" s="11">
        <v>0.06</v>
      </c>
    </row>
    <row r="39" spans="1:4" ht="15.75">
      <c r="A39" s="10"/>
      <c r="B39" s="8" t="s">
        <v>45</v>
      </c>
      <c r="C39" s="7"/>
      <c r="D39" s="14">
        <f>D40+D41+D42</f>
        <v>0.72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0.08</v>
      </c>
    </row>
    <row r="42" spans="1:4" ht="31.5">
      <c r="A42" s="10"/>
      <c r="B42" s="12" t="s">
        <v>48</v>
      </c>
      <c r="C42" s="5" t="s">
        <v>25</v>
      </c>
      <c r="D42" s="16">
        <v>0.625</v>
      </c>
    </row>
    <row r="43" spans="1:4" ht="15.75">
      <c r="A43" s="10"/>
      <c r="B43" s="8" t="s">
        <v>49</v>
      </c>
      <c r="C43" s="7"/>
      <c r="D43" s="14">
        <f>D44+D45+D46+D47</f>
        <v>0.598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0.256</v>
      </c>
    </row>
    <row r="46" spans="1:4" ht="15.75">
      <c r="A46" s="10"/>
      <c r="B46" s="10" t="s">
        <v>52</v>
      </c>
      <c r="C46" s="7" t="s">
        <v>25</v>
      </c>
      <c r="D46" s="11">
        <v>0.219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0.46299999999999997</v>
      </c>
    </row>
    <row r="49" spans="1:4" ht="15.75">
      <c r="A49" s="10"/>
      <c r="B49" s="10" t="s">
        <v>55</v>
      </c>
      <c r="C49" s="7" t="s">
        <v>25</v>
      </c>
      <c r="D49" s="11">
        <v>0.047</v>
      </c>
    </row>
    <row r="50" spans="1:4" ht="31.5">
      <c r="A50" s="10"/>
      <c r="B50" s="17" t="s">
        <v>56</v>
      </c>
      <c r="C50" s="7" t="s">
        <v>25</v>
      </c>
      <c r="D50" s="11">
        <v>0.416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63</v>
      </c>
      <c r="C53" s="19"/>
      <c r="D53" s="14">
        <f>D54+D55</f>
        <v>0.15</v>
      </c>
    </row>
    <row r="54" spans="1:4" ht="15.75">
      <c r="A54" s="10"/>
      <c r="B54" s="18" t="s">
        <v>64</v>
      </c>
      <c r="C54" s="19" t="s">
        <v>31</v>
      </c>
      <c r="D54" s="37">
        <v>0.15</v>
      </c>
    </row>
    <row r="55" spans="1:4" ht="31.5">
      <c r="A55" s="10"/>
      <c r="B55" s="18" t="s">
        <v>65</v>
      </c>
      <c r="C55" s="19" t="s">
        <v>25</v>
      </c>
      <c r="D55" s="38"/>
    </row>
    <row r="56" spans="1:4" ht="15.75">
      <c r="A56" s="10"/>
      <c r="B56" s="8" t="s">
        <v>66</v>
      </c>
      <c r="C56" s="7"/>
      <c r="D56" s="14">
        <f>D57</f>
        <v>0.01</v>
      </c>
    </row>
    <row r="57" spans="1:4" ht="15.75">
      <c r="A57" s="10"/>
      <c r="B57" s="10" t="s">
        <v>67</v>
      </c>
      <c r="C57" s="7" t="s">
        <v>25</v>
      </c>
      <c r="D57" s="11">
        <v>0.01</v>
      </c>
    </row>
    <row r="58" spans="1:4" ht="15.75">
      <c r="A58" s="10"/>
      <c r="B58" s="8" t="s">
        <v>68</v>
      </c>
      <c r="C58" s="7"/>
      <c r="D58" s="9">
        <f>D59+D60</f>
        <v>0.4</v>
      </c>
    </row>
    <row r="59" spans="1:4" ht="31.5">
      <c r="A59" s="10"/>
      <c r="B59" s="17" t="s">
        <v>69</v>
      </c>
      <c r="C59" s="7" t="s">
        <v>31</v>
      </c>
      <c r="D59" s="11">
        <v>0.15</v>
      </c>
    </row>
    <row r="60" spans="1:4" ht="15.75">
      <c r="A60" s="10"/>
      <c r="B60" s="10" t="s">
        <v>70</v>
      </c>
      <c r="C60" s="7" t="s">
        <v>25</v>
      </c>
      <c r="D60" s="11">
        <v>0.25</v>
      </c>
    </row>
    <row r="61" spans="1:4" ht="15.75">
      <c r="A61" s="20" t="s">
        <v>71</v>
      </c>
      <c r="B61" s="8" t="s">
        <v>72</v>
      </c>
      <c r="C61" s="7" t="s">
        <v>73</v>
      </c>
      <c r="D61" s="14">
        <v>1.81</v>
      </c>
    </row>
    <row r="62" spans="1:4" ht="15.75">
      <c r="A62" s="20" t="s">
        <v>74</v>
      </c>
      <c r="B62" s="8" t="s">
        <v>75</v>
      </c>
      <c r="C62" s="7" t="s">
        <v>8</v>
      </c>
      <c r="D62" s="14">
        <v>0.75</v>
      </c>
    </row>
    <row r="63" spans="1:4" ht="15.75">
      <c r="A63" s="10"/>
      <c r="B63" s="10" t="s">
        <v>76</v>
      </c>
      <c r="C63" s="7" t="s">
        <v>77</v>
      </c>
      <c r="D63" s="11"/>
    </row>
    <row r="64" spans="1:4" ht="15.75">
      <c r="A64" s="10"/>
      <c r="B64" s="10" t="s">
        <v>78</v>
      </c>
      <c r="C64" s="7" t="s">
        <v>11</v>
      </c>
      <c r="D64" s="11"/>
    </row>
    <row r="65" spans="1:4" ht="31.5">
      <c r="A65" s="10"/>
      <c r="B65" s="12" t="s">
        <v>79</v>
      </c>
      <c r="C65" s="5" t="s">
        <v>80</v>
      </c>
      <c r="D65" s="11"/>
    </row>
    <row r="66" spans="1:4" ht="15.75">
      <c r="A66" s="20" t="s">
        <v>81</v>
      </c>
      <c r="B66" s="8" t="s">
        <v>82</v>
      </c>
      <c r="C66" s="7" t="s">
        <v>27</v>
      </c>
      <c r="D66" s="14">
        <v>3.77</v>
      </c>
    </row>
    <row r="67" spans="1:4" ht="15.75">
      <c r="A67" s="21"/>
      <c r="B67" s="22" t="s">
        <v>83</v>
      </c>
      <c r="C67" s="7"/>
      <c r="D67" s="9">
        <f>D66+D62+D61+D58+D56+D51+D48+D43+D39+D34+D31+D28+D24+D22+D20+D15+D7+D53</f>
        <v>17.7425</v>
      </c>
    </row>
    <row r="68" spans="1:4" ht="15.75">
      <c r="A68" s="21"/>
      <c r="B68" s="21" t="s">
        <v>163</v>
      </c>
      <c r="C68" s="7"/>
      <c r="D68" s="30">
        <v>1.9</v>
      </c>
    </row>
    <row r="70" ht="15.75">
      <c r="A70" s="23"/>
    </row>
    <row r="71" ht="24" customHeight="1">
      <c r="A71" s="23"/>
    </row>
  </sheetData>
  <sheetProtection/>
  <mergeCells count="8">
    <mergeCell ref="B16:B17"/>
    <mergeCell ref="D16:D18"/>
    <mergeCell ref="D20:D21"/>
    <mergeCell ref="D54:D55"/>
    <mergeCell ref="A1:D1"/>
    <mergeCell ref="A2:D2"/>
    <mergeCell ref="A3:D3"/>
    <mergeCell ref="A4:D4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132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1.1700000000000002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0.803</v>
      </c>
    </row>
    <row r="27" spans="1:4" ht="15.75">
      <c r="A27" s="10"/>
      <c r="B27" s="10" t="s">
        <v>33</v>
      </c>
      <c r="C27" s="7" t="s">
        <v>25</v>
      </c>
      <c r="D27" s="11">
        <v>0.336</v>
      </c>
    </row>
    <row r="28" spans="1:4" ht="15.75">
      <c r="A28" s="10"/>
      <c r="B28" s="8" t="s">
        <v>34</v>
      </c>
      <c r="C28" s="7"/>
      <c r="D28" s="14">
        <f>D29+D30</f>
        <v>0.544</v>
      </c>
    </row>
    <row r="29" spans="1:4" ht="47.25">
      <c r="A29" s="10"/>
      <c r="B29" s="17" t="s">
        <v>35</v>
      </c>
      <c r="C29" s="7" t="s">
        <v>25</v>
      </c>
      <c r="D29" s="11">
        <v>0.289</v>
      </c>
    </row>
    <row r="30" spans="1:4" ht="31.5">
      <c r="A30" s="10"/>
      <c r="B30" s="17" t="s">
        <v>36</v>
      </c>
      <c r="C30" s="7" t="s">
        <v>25</v>
      </c>
      <c r="D30" s="11">
        <v>0.255</v>
      </c>
    </row>
    <row r="31" spans="1:4" ht="15.75">
      <c r="A31" s="10"/>
      <c r="B31" s="8" t="s">
        <v>37</v>
      </c>
      <c r="C31" s="7"/>
      <c r="D31" s="14">
        <f>D32+D33</f>
        <v>0.386</v>
      </c>
    </row>
    <row r="32" spans="1:4" ht="47.25">
      <c r="A32" s="10"/>
      <c r="B32" s="17" t="s">
        <v>38</v>
      </c>
      <c r="C32" s="7" t="s">
        <v>25</v>
      </c>
      <c r="D32" s="11">
        <v>0.362</v>
      </c>
    </row>
    <row r="33" spans="1:4" ht="15.75">
      <c r="A33" s="10"/>
      <c r="B33" s="10" t="s">
        <v>39</v>
      </c>
      <c r="C33" s="7" t="s">
        <v>25</v>
      </c>
      <c r="D33" s="11">
        <v>0.024</v>
      </c>
    </row>
    <row r="34" spans="1:4" ht="15.75">
      <c r="A34" s="10"/>
      <c r="B34" s="8" t="s">
        <v>40</v>
      </c>
      <c r="C34" s="7"/>
      <c r="D34" s="14">
        <f>D35+D36+D37+D38</f>
        <v>1.108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0.401</v>
      </c>
    </row>
    <row r="37" spans="1:4" ht="31.5">
      <c r="A37" s="10"/>
      <c r="B37" s="17" t="s">
        <v>43</v>
      </c>
      <c r="C37" s="7" t="s">
        <v>25</v>
      </c>
      <c r="D37" s="11">
        <v>0.25</v>
      </c>
    </row>
    <row r="38" spans="1:4" ht="31.5">
      <c r="A38" s="10"/>
      <c r="B38" s="17" t="s">
        <v>44</v>
      </c>
      <c r="C38" s="7" t="s">
        <v>25</v>
      </c>
      <c r="D38" s="11">
        <v>0.06</v>
      </c>
    </row>
    <row r="39" spans="1:4" ht="15.75">
      <c r="A39" s="10"/>
      <c r="B39" s="8" t="s">
        <v>45</v>
      </c>
      <c r="C39" s="7"/>
      <c r="D39" s="14">
        <f>D40+D41+D42</f>
        <v>0.73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0.09</v>
      </c>
    </row>
    <row r="42" spans="1:4" ht="31.5">
      <c r="A42" s="10"/>
      <c r="B42" s="12" t="s">
        <v>48</v>
      </c>
      <c r="C42" s="5" t="s">
        <v>25</v>
      </c>
      <c r="D42" s="16">
        <v>0.625</v>
      </c>
    </row>
    <row r="43" spans="1:4" ht="15.75">
      <c r="A43" s="10"/>
      <c r="B43" s="8" t="s">
        <v>49</v>
      </c>
      <c r="C43" s="7"/>
      <c r="D43" s="14">
        <f>D44+D45+D46+D47</f>
        <v>0.598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0.256</v>
      </c>
    </row>
    <row r="46" spans="1:4" ht="15.75">
      <c r="A46" s="10"/>
      <c r="B46" s="10" t="s">
        <v>52</v>
      </c>
      <c r="C46" s="7" t="s">
        <v>25</v>
      </c>
      <c r="D46" s="11">
        <v>0.219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0.503</v>
      </c>
    </row>
    <row r="49" spans="1:4" ht="15.75">
      <c r="A49" s="10"/>
      <c r="B49" s="10" t="s">
        <v>55</v>
      </c>
      <c r="C49" s="7" t="s">
        <v>25</v>
      </c>
      <c r="D49" s="11">
        <v>0.057</v>
      </c>
    </row>
    <row r="50" spans="1:4" ht="31.5">
      <c r="A50" s="10"/>
      <c r="B50" s="17" t="s">
        <v>56</v>
      </c>
      <c r="C50" s="7" t="s">
        <v>25</v>
      </c>
      <c r="D50" s="11">
        <v>0.446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63</v>
      </c>
      <c r="C53" s="19"/>
      <c r="D53" s="14">
        <f>D54+D55</f>
        <v>0.15</v>
      </c>
    </row>
    <row r="54" spans="1:4" ht="15.75">
      <c r="A54" s="10"/>
      <c r="B54" s="18" t="s">
        <v>64</v>
      </c>
      <c r="C54" s="19" t="s">
        <v>31</v>
      </c>
      <c r="D54" s="37">
        <v>0.15</v>
      </c>
    </row>
    <row r="55" spans="1:4" ht="31.5">
      <c r="A55" s="10"/>
      <c r="B55" s="18" t="s">
        <v>65</v>
      </c>
      <c r="C55" s="19" t="s">
        <v>25</v>
      </c>
      <c r="D55" s="38"/>
    </row>
    <row r="56" spans="1:4" ht="15.75">
      <c r="A56" s="10"/>
      <c r="B56" s="8" t="s">
        <v>66</v>
      </c>
      <c r="C56" s="7"/>
      <c r="D56" s="14">
        <f>D57</f>
        <v>0.01</v>
      </c>
    </row>
    <row r="57" spans="1:4" ht="15.75">
      <c r="A57" s="10"/>
      <c r="B57" s="10" t="s">
        <v>67</v>
      </c>
      <c r="C57" s="7" t="s">
        <v>25</v>
      </c>
      <c r="D57" s="11">
        <v>0.01</v>
      </c>
    </row>
    <row r="58" spans="1:4" ht="15.75">
      <c r="A58" s="10"/>
      <c r="B58" s="8" t="s">
        <v>68</v>
      </c>
      <c r="C58" s="7"/>
      <c r="D58" s="9">
        <f>D59+D60</f>
        <v>0.4</v>
      </c>
    </row>
    <row r="59" spans="1:4" ht="31.5">
      <c r="A59" s="10"/>
      <c r="B59" s="17" t="s">
        <v>69</v>
      </c>
      <c r="C59" s="7" t="s">
        <v>31</v>
      </c>
      <c r="D59" s="11">
        <v>0.15</v>
      </c>
    </row>
    <row r="60" spans="1:4" ht="15.75">
      <c r="A60" s="10"/>
      <c r="B60" s="10" t="s">
        <v>70</v>
      </c>
      <c r="C60" s="7" t="s">
        <v>25</v>
      </c>
      <c r="D60" s="11">
        <v>0.25</v>
      </c>
    </row>
    <row r="61" spans="1:4" ht="15.75">
      <c r="A61" s="20" t="s">
        <v>71</v>
      </c>
      <c r="B61" s="8" t="s">
        <v>72</v>
      </c>
      <c r="C61" s="7" t="s">
        <v>73</v>
      </c>
      <c r="D61" s="14">
        <v>1.81</v>
      </c>
    </row>
    <row r="62" spans="1:4" ht="15.75">
      <c r="A62" s="20" t="s">
        <v>74</v>
      </c>
      <c r="B62" s="8" t="s">
        <v>75</v>
      </c>
      <c r="C62" s="7" t="s">
        <v>8</v>
      </c>
      <c r="D62" s="14">
        <v>0.75</v>
      </c>
    </row>
    <row r="63" spans="1:4" ht="15.75">
      <c r="A63" s="10"/>
      <c r="B63" s="10" t="s">
        <v>76</v>
      </c>
      <c r="C63" s="7" t="s">
        <v>77</v>
      </c>
      <c r="D63" s="11"/>
    </row>
    <row r="64" spans="1:4" ht="15.75">
      <c r="A64" s="10"/>
      <c r="B64" s="10" t="s">
        <v>78</v>
      </c>
      <c r="C64" s="7" t="s">
        <v>11</v>
      </c>
      <c r="D64" s="11"/>
    </row>
    <row r="65" spans="1:4" ht="31.5">
      <c r="A65" s="10"/>
      <c r="B65" s="12" t="s">
        <v>79</v>
      </c>
      <c r="C65" s="5" t="s">
        <v>80</v>
      </c>
      <c r="D65" s="11"/>
    </row>
    <row r="66" spans="1:4" ht="15.75">
      <c r="A66" s="20" t="s">
        <v>81</v>
      </c>
      <c r="B66" s="8" t="s">
        <v>82</v>
      </c>
      <c r="C66" s="7" t="s">
        <v>27</v>
      </c>
      <c r="D66" s="14">
        <v>3.77</v>
      </c>
    </row>
    <row r="67" spans="1:4" ht="15.75">
      <c r="A67" s="21"/>
      <c r="B67" s="22" t="s">
        <v>83</v>
      </c>
      <c r="C67" s="7"/>
      <c r="D67" s="9">
        <f>D66+D62+D61+D58+D56+D51+D48+D43+D39+D34+D31+D28+D24+D22+D20+D15+D7+D53</f>
        <v>17.7425</v>
      </c>
    </row>
    <row r="68" spans="1:4" ht="15.75">
      <c r="A68" s="21"/>
      <c r="B68" s="21" t="s">
        <v>163</v>
      </c>
      <c r="C68" s="7"/>
      <c r="D68" s="30">
        <v>1.9</v>
      </c>
    </row>
    <row r="70" ht="15.75">
      <c r="A70" s="23"/>
    </row>
    <row r="71" ht="24" customHeight="1">
      <c r="A71" s="23"/>
    </row>
  </sheetData>
  <sheetProtection/>
  <mergeCells count="8">
    <mergeCell ref="A1:D1"/>
    <mergeCell ref="A2:D2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98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1.1700000000000002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0.803</v>
      </c>
    </row>
    <row r="27" spans="1:4" ht="15.75">
      <c r="A27" s="10"/>
      <c r="B27" s="10" t="s">
        <v>33</v>
      </c>
      <c r="C27" s="7" t="s">
        <v>25</v>
      </c>
      <c r="D27" s="11">
        <v>0.336</v>
      </c>
    </row>
    <row r="28" spans="1:4" ht="15.75">
      <c r="A28" s="10"/>
      <c r="B28" s="8" t="s">
        <v>34</v>
      </c>
      <c r="C28" s="7"/>
      <c r="D28" s="14">
        <f>D29+D30</f>
        <v>0.6439999999999999</v>
      </c>
    </row>
    <row r="29" spans="1:4" ht="47.25">
      <c r="A29" s="10"/>
      <c r="B29" s="17" t="s">
        <v>35</v>
      </c>
      <c r="C29" s="7" t="s">
        <v>25</v>
      </c>
      <c r="D29" s="11">
        <v>0.289</v>
      </c>
    </row>
    <row r="30" spans="1:4" ht="31.5">
      <c r="A30" s="10"/>
      <c r="B30" s="17" t="s">
        <v>36</v>
      </c>
      <c r="C30" s="7" t="s">
        <v>25</v>
      </c>
      <c r="D30" s="11">
        <v>0.355</v>
      </c>
    </row>
    <row r="31" spans="1:4" ht="15.75">
      <c r="A31" s="10"/>
      <c r="B31" s="8" t="s">
        <v>37</v>
      </c>
      <c r="C31" s="7"/>
      <c r="D31" s="14">
        <f>D32+D33</f>
        <v>0.446</v>
      </c>
    </row>
    <row r="32" spans="1:4" ht="47.25">
      <c r="A32" s="10"/>
      <c r="B32" s="17" t="s">
        <v>38</v>
      </c>
      <c r="C32" s="7" t="s">
        <v>25</v>
      </c>
      <c r="D32" s="11">
        <v>0.422</v>
      </c>
    </row>
    <row r="33" spans="1:4" ht="15.75">
      <c r="A33" s="10"/>
      <c r="B33" s="10" t="s">
        <v>39</v>
      </c>
      <c r="C33" s="7" t="s">
        <v>25</v>
      </c>
      <c r="D33" s="11">
        <v>0.024</v>
      </c>
    </row>
    <row r="34" spans="1:4" ht="15.75">
      <c r="A34" s="10"/>
      <c r="B34" s="8" t="s">
        <v>40</v>
      </c>
      <c r="C34" s="7"/>
      <c r="D34" s="14">
        <f>D35+D36+D37+D38</f>
        <v>1.108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0.401</v>
      </c>
    </row>
    <row r="37" spans="1:4" ht="31.5">
      <c r="A37" s="10"/>
      <c r="B37" s="17" t="s">
        <v>43</v>
      </c>
      <c r="C37" s="7" t="s">
        <v>25</v>
      </c>
      <c r="D37" s="11">
        <v>0.25</v>
      </c>
    </row>
    <row r="38" spans="1:4" ht="31.5">
      <c r="A38" s="10"/>
      <c r="B38" s="17" t="s">
        <v>44</v>
      </c>
      <c r="C38" s="7" t="s">
        <v>25</v>
      </c>
      <c r="D38" s="11">
        <v>0.06</v>
      </c>
    </row>
    <row r="39" spans="1:4" ht="15.75">
      <c r="A39" s="10"/>
      <c r="B39" s="8" t="s">
        <v>45</v>
      </c>
      <c r="C39" s="7"/>
      <c r="D39" s="14">
        <f>D40+D41+D42</f>
        <v>0.41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0.09</v>
      </c>
    </row>
    <row r="42" spans="1:4" ht="31.5">
      <c r="A42" s="10"/>
      <c r="B42" s="12" t="s">
        <v>48</v>
      </c>
      <c r="C42" s="5" t="s">
        <v>25</v>
      </c>
      <c r="D42" s="16">
        <v>0.305</v>
      </c>
    </row>
    <row r="43" spans="1:4" ht="15.75">
      <c r="A43" s="10"/>
      <c r="B43" s="8" t="s">
        <v>49</v>
      </c>
      <c r="C43" s="7"/>
      <c r="D43" s="14">
        <f>D44+D45+D46+D47</f>
        <v>0.598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0.256</v>
      </c>
    </row>
    <row r="46" spans="1:4" ht="15.75">
      <c r="A46" s="10"/>
      <c r="B46" s="10" t="s">
        <v>52</v>
      </c>
      <c r="C46" s="7" t="s">
        <v>25</v>
      </c>
      <c r="D46" s="11">
        <v>0.219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0.443</v>
      </c>
    </row>
    <row r="49" spans="1:4" ht="15.75">
      <c r="A49" s="10"/>
      <c r="B49" s="10" t="s">
        <v>55</v>
      </c>
      <c r="C49" s="7" t="s">
        <v>25</v>
      </c>
      <c r="D49" s="11">
        <v>0.057</v>
      </c>
    </row>
    <row r="50" spans="1:4" ht="31.5">
      <c r="A50" s="10"/>
      <c r="B50" s="17" t="s">
        <v>56</v>
      </c>
      <c r="C50" s="7" t="s">
        <v>25</v>
      </c>
      <c r="D50" s="11">
        <v>0.386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66</v>
      </c>
      <c r="C59" s="7"/>
      <c r="D59" s="14">
        <f>D60</f>
        <v>0.01</v>
      </c>
    </row>
    <row r="60" spans="1:4" ht="15.75">
      <c r="A60" s="10"/>
      <c r="B60" s="10" t="s">
        <v>67</v>
      </c>
      <c r="C60" s="7" t="s">
        <v>25</v>
      </c>
      <c r="D60" s="11">
        <v>0.01</v>
      </c>
    </row>
    <row r="61" spans="1:4" ht="15.75">
      <c r="A61" s="10"/>
      <c r="B61" s="8" t="s">
        <v>68</v>
      </c>
      <c r="C61" s="7"/>
      <c r="D61" s="9">
        <f>D62+D63</f>
        <v>0.30000000000000004</v>
      </c>
    </row>
    <row r="62" spans="1:4" ht="31.5">
      <c r="A62" s="10"/>
      <c r="B62" s="17" t="s">
        <v>69</v>
      </c>
      <c r="C62" s="7" t="s">
        <v>31</v>
      </c>
      <c r="D62" s="11">
        <v>0.1</v>
      </c>
    </row>
    <row r="63" spans="1:4" ht="15.75">
      <c r="A63" s="10"/>
      <c r="B63" s="10" t="s">
        <v>70</v>
      </c>
      <c r="C63" s="7" t="s">
        <v>25</v>
      </c>
      <c r="D63" s="11">
        <v>0.2</v>
      </c>
    </row>
    <row r="64" spans="1:4" ht="15.75">
      <c r="A64" s="20" t="s">
        <v>71</v>
      </c>
      <c r="B64" s="8" t="s">
        <v>72</v>
      </c>
      <c r="C64" s="7" t="s">
        <v>73</v>
      </c>
      <c r="D64" s="14">
        <v>1.81</v>
      </c>
    </row>
    <row r="65" spans="1:4" ht="15.75">
      <c r="A65" s="20" t="s">
        <v>74</v>
      </c>
      <c r="B65" s="8" t="s">
        <v>75</v>
      </c>
      <c r="C65" s="7" t="s">
        <v>8</v>
      </c>
      <c r="D65" s="14">
        <v>0.75</v>
      </c>
    </row>
    <row r="66" spans="1:4" ht="15.75">
      <c r="A66" s="10"/>
      <c r="B66" s="10" t="s">
        <v>76</v>
      </c>
      <c r="C66" s="7" t="s">
        <v>77</v>
      </c>
      <c r="D66" s="11"/>
    </row>
    <row r="67" spans="1:4" ht="15.75">
      <c r="A67" s="10"/>
      <c r="B67" s="10" t="s">
        <v>78</v>
      </c>
      <c r="C67" s="7" t="s">
        <v>11</v>
      </c>
      <c r="D67" s="11"/>
    </row>
    <row r="68" spans="1:4" ht="31.5">
      <c r="A68" s="10"/>
      <c r="B68" s="12" t="s">
        <v>79</v>
      </c>
      <c r="C68" s="5" t="s">
        <v>80</v>
      </c>
      <c r="D68" s="11"/>
    </row>
    <row r="69" spans="1:4" ht="15.75">
      <c r="A69" s="20" t="s">
        <v>81</v>
      </c>
      <c r="B69" s="8" t="s">
        <v>82</v>
      </c>
      <c r="C69" s="7" t="s">
        <v>27</v>
      </c>
      <c r="D69" s="14">
        <v>3.77</v>
      </c>
    </row>
    <row r="70" spans="1:4" ht="21" customHeight="1">
      <c r="A70" s="21"/>
      <c r="B70" s="22" t="s">
        <v>83</v>
      </c>
      <c r="C70" s="7"/>
      <c r="D70" s="9">
        <f>D69+D65+D64+D61+D59+D53+D51+D48+D43+D39+D34+D31+D28+D24+D22+D20+D15+D7+D56</f>
        <v>17.492499999999996</v>
      </c>
    </row>
    <row r="71" spans="1:4" ht="15.75">
      <c r="A71" s="21"/>
      <c r="B71" s="21" t="s">
        <v>163</v>
      </c>
      <c r="C71" s="7"/>
      <c r="D71" s="30">
        <v>1.9</v>
      </c>
    </row>
    <row r="73" ht="15.75">
      <c r="A73" s="23"/>
    </row>
    <row r="74" ht="24" customHeight="1">
      <c r="A74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128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1.27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0.903</v>
      </c>
    </row>
    <row r="27" spans="1:4" ht="15.75">
      <c r="A27" s="10"/>
      <c r="B27" s="10" t="s">
        <v>33</v>
      </c>
      <c r="C27" s="7" t="s">
        <v>25</v>
      </c>
      <c r="D27" s="11">
        <v>0.336</v>
      </c>
    </row>
    <row r="28" spans="1:4" ht="15.75">
      <c r="A28" s="10"/>
      <c r="B28" s="8" t="s">
        <v>34</v>
      </c>
      <c r="C28" s="7"/>
      <c r="D28" s="14">
        <f>D29+D30</f>
        <v>0.614</v>
      </c>
    </row>
    <row r="29" spans="1:4" ht="47.25">
      <c r="A29" s="10"/>
      <c r="B29" s="17" t="s">
        <v>35</v>
      </c>
      <c r="C29" s="7" t="s">
        <v>25</v>
      </c>
      <c r="D29" s="11">
        <v>0.319</v>
      </c>
    </row>
    <row r="30" spans="1:4" ht="31.5">
      <c r="A30" s="10"/>
      <c r="B30" s="17" t="s">
        <v>36</v>
      </c>
      <c r="C30" s="7" t="s">
        <v>25</v>
      </c>
      <c r="D30" s="11">
        <v>0.295</v>
      </c>
    </row>
    <row r="31" spans="1:4" ht="15.75">
      <c r="A31" s="10"/>
      <c r="B31" s="8" t="s">
        <v>37</v>
      </c>
      <c r="C31" s="7"/>
      <c r="D31" s="14">
        <f>D32+D33</f>
        <v>0.496</v>
      </c>
    </row>
    <row r="32" spans="1:4" ht="47.25">
      <c r="A32" s="10"/>
      <c r="B32" s="17" t="s">
        <v>38</v>
      </c>
      <c r="C32" s="7" t="s">
        <v>25</v>
      </c>
      <c r="D32" s="11">
        <v>0.462</v>
      </c>
    </row>
    <row r="33" spans="1:4" ht="15.75">
      <c r="A33" s="10"/>
      <c r="B33" s="10" t="s">
        <v>39</v>
      </c>
      <c r="C33" s="7" t="s">
        <v>25</v>
      </c>
      <c r="D33" s="11">
        <v>0.034</v>
      </c>
    </row>
    <row r="34" spans="1:4" ht="15.75">
      <c r="A34" s="10"/>
      <c r="B34" s="8" t="s">
        <v>40</v>
      </c>
      <c r="C34" s="7"/>
      <c r="D34" s="14">
        <f>D35+D36+D37+D38</f>
        <v>1.108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0.401</v>
      </c>
    </row>
    <row r="37" spans="1:4" ht="31.5">
      <c r="A37" s="10"/>
      <c r="B37" s="17" t="s">
        <v>43</v>
      </c>
      <c r="C37" s="7" t="s">
        <v>25</v>
      </c>
      <c r="D37" s="11">
        <v>0.25</v>
      </c>
    </row>
    <row r="38" spans="1:4" ht="31.5">
      <c r="A38" s="10"/>
      <c r="B38" s="17" t="s">
        <v>44</v>
      </c>
      <c r="C38" s="7" t="s">
        <v>25</v>
      </c>
      <c r="D38" s="11">
        <v>0.06</v>
      </c>
    </row>
    <row r="39" spans="1:4" ht="15.75">
      <c r="A39" s="10"/>
      <c r="B39" s="8" t="s">
        <v>45</v>
      </c>
      <c r="C39" s="7"/>
      <c r="D39" s="14">
        <f>D40+D41+D42</f>
        <v>0.53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0.09</v>
      </c>
    </row>
    <row r="42" spans="1:4" ht="31.5">
      <c r="A42" s="10"/>
      <c r="B42" s="12" t="s">
        <v>48</v>
      </c>
      <c r="C42" s="5" t="s">
        <v>25</v>
      </c>
      <c r="D42" s="16">
        <v>0.425</v>
      </c>
    </row>
    <row r="43" spans="1:4" ht="15.75">
      <c r="A43" s="10"/>
      <c r="B43" s="8" t="s">
        <v>49</v>
      </c>
      <c r="C43" s="7"/>
      <c r="D43" s="14">
        <f>D44+D45+D46+D47</f>
        <v>0.598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0.256</v>
      </c>
    </row>
    <row r="46" spans="1:4" ht="15.75">
      <c r="A46" s="10"/>
      <c r="B46" s="10" t="s">
        <v>52</v>
      </c>
      <c r="C46" s="7" t="s">
        <v>25</v>
      </c>
      <c r="D46" s="11">
        <v>0.219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0.40299999999999997</v>
      </c>
    </row>
    <row r="49" spans="1:4" ht="15.75">
      <c r="A49" s="10"/>
      <c r="B49" s="10" t="s">
        <v>55</v>
      </c>
      <c r="C49" s="7" t="s">
        <v>25</v>
      </c>
      <c r="D49" s="11">
        <v>0.057</v>
      </c>
    </row>
    <row r="50" spans="1:4" ht="31.5">
      <c r="A50" s="10"/>
      <c r="B50" s="17" t="s">
        <v>56</v>
      </c>
      <c r="C50" s="7" t="s">
        <v>25</v>
      </c>
      <c r="D50" s="11">
        <v>0.346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63</v>
      </c>
      <c r="C53" s="19"/>
      <c r="D53" s="14">
        <f>D54+D55</f>
        <v>0.15</v>
      </c>
    </row>
    <row r="54" spans="1:4" ht="15.75">
      <c r="A54" s="10"/>
      <c r="B54" s="18" t="s">
        <v>64</v>
      </c>
      <c r="C54" s="19" t="s">
        <v>31</v>
      </c>
      <c r="D54" s="37">
        <v>0.15</v>
      </c>
    </row>
    <row r="55" spans="1:4" ht="31.5">
      <c r="A55" s="10"/>
      <c r="B55" s="18" t="s">
        <v>65</v>
      </c>
      <c r="C55" s="19" t="s">
        <v>25</v>
      </c>
      <c r="D55" s="38"/>
    </row>
    <row r="56" spans="1:4" ht="15.75">
      <c r="A56" s="10"/>
      <c r="B56" s="8" t="s">
        <v>66</v>
      </c>
      <c r="C56" s="7"/>
      <c r="D56" s="14">
        <f>D57</f>
        <v>0.01</v>
      </c>
    </row>
    <row r="57" spans="1:4" ht="15.75">
      <c r="A57" s="10"/>
      <c r="B57" s="10" t="s">
        <v>67</v>
      </c>
      <c r="C57" s="7" t="s">
        <v>25</v>
      </c>
      <c r="D57" s="11">
        <v>0.01</v>
      </c>
    </row>
    <row r="58" spans="1:4" ht="15.75">
      <c r="A58" s="10"/>
      <c r="B58" s="8" t="s">
        <v>68</v>
      </c>
      <c r="C58" s="7"/>
      <c r="D58" s="9">
        <f>D59+D60</f>
        <v>0.22</v>
      </c>
    </row>
    <row r="59" spans="1:4" ht="31.5">
      <c r="A59" s="10"/>
      <c r="B59" s="17" t="s">
        <v>69</v>
      </c>
      <c r="C59" s="7" t="s">
        <v>31</v>
      </c>
      <c r="D59" s="11">
        <v>0.07</v>
      </c>
    </row>
    <row r="60" spans="1:4" ht="15.75">
      <c r="A60" s="10"/>
      <c r="B60" s="10" t="s">
        <v>70</v>
      </c>
      <c r="C60" s="7" t="s">
        <v>25</v>
      </c>
      <c r="D60" s="11">
        <v>0.15</v>
      </c>
    </row>
    <row r="61" spans="1:4" ht="15.75">
      <c r="A61" s="20" t="s">
        <v>71</v>
      </c>
      <c r="B61" s="8" t="s">
        <v>72</v>
      </c>
      <c r="C61" s="7" t="s">
        <v>73</v>
      </c>
      <c r="D61" s="14">
        <v>1.81</v>
      </c>
    </row>
    <row r="62" spans="1:4" ht="15.75">
      <c r="A62" s="20" t="s">
        <v>74</v>
      </c>
      <c r="B62" s="8" t="s">
        <v>75</v>
      </c>
      <c r="C62" s="7" t="s">
        <v>8</v>
      </c>
      <c r="D62" s="14">
        <v>0.75</v>
      </c>
    </row>
    <row r="63" spans="1:4" ht="15.75">
      <c r="A63" s="10"/>
      <c r="B63" s="10" t="s">
        <v>76</v>
      </c>
      <c r="C63" s="7" t="s">
        <v>77</v>
      </c>
      <c r="D63" s="11"/>
    </row>
    <row r="64" spans="1:4" ht="15.75">
      <c r="A64" s="10"/>
      <c r="B64" s="10" t="s">
        <v>78</v>
      </c>
      <c r="C64" s="7" t="s">
        <v>11</v>
      </c>
      <c r="D64" s="11"/>
    </row>
    <row r="65" spans="1:4" ht="31.5">
      <c r="A65" s="10"/>
      <c r="B65" s="12" t="s">
        <v>79</v>
      </c>
      <c r="C65" s="5" t="s">
        <v>80</v>
      </c>
      <c r="D65" s="11"/>
    </row>
    <row r="66" spans="1:4" ht="15.75">
      <c r="A66" s="20" t="s">
        <v>81</v>
      </c>
      <c r="B66" s="8" t="s">
        <v>82</v>
      </c>
      <c r="C66" s="7" t="s">
        <v>27</v>
      </c>
      <c r="D66" s="14">
        <v>3.77</v>
      </c>
    </row>
    <row r="67" spans="1:4" ht="15.75">
      <c r="A67" s="21"/>
      <c r="B67" s="22" t="s">
        <v>83</v>
      </c>
      <c r="C67" s="7"/>
      <c r="D67" s="9">
        <f>D66+D62+D61+D58+D56+D51+D48+D43+D39+D34+D31+D28+D24+D22+D20+D15+D7+D53</f>
        <v>17.542499999999997</v>
      </c>
    </row>
    <row r="68" spans="1:4" ht="15.75">
      <c r="A68" s="21"/>
      <c r="B68" s="21" t="s">
        <v>163</v>
      </c>
      <c r="C68" s="7"/>
      <c r="D68" s="30">
        <v>1.9</v>
      </c>
    </row>
    <row r="70" ht="15.75">
      <c r="A70" s="23"/>
    </row>
    <row r="71" ht="24" customHeight="1">
      <c r="A71" s="23"/>
    </row>
  </sheetData>
  <sheetProtection/>
  <mergeCells count="8">
    <mergeCell ref="B16:B17"/>
    <mergeCell ref="D16:D18"/>
    <mergeCell ref="D20:D21"/>
    <mergeCell ref="D54:D55"/>
    <mergeCell ref="A1:D1"/>
    <mergeCell ref="A2:D2"/>
    <mergeCell ref="A3:D3"/>
    <mergeCell ref="A4:D4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1">
      <selection activeCell="A3" sqref="A3:D3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129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24">
        <v>1.3</v>
      </c>
    </row>
    <row r="8" spans="1:4" ht="15.75">
      <c r="A8" s="10"/>
      <c r="B8" s="10" t="s">
        <v>9</v>
      </c>
      <c r="C8" s="7"/>
      <c r="D8" s="7"/>
    </row>
    <row r="9" spans="1:4" ht="31.5">
      <c r="A9" s="10"/>
      <c r="B9" s="12" t="s">
        <v>110</v>
      </c>
      <c r="C9" s="5" t="s">
        <v>77</v>
      </c>
      <c r="D9" s="7"/>
    </row>
    <row r="10" spans="1:4" ht="31.5">
      <c r="A10" s="10"/>
      <c r="B10" s="12" t="s">
        <v>111</v>
      </c>
      <c r="C10" s="5" t="s">
        <v>112</v>
      </c>
      <c r="D10" s="7"/>
    </row>
    <row r="11" spans="1:4" ht="31.5">
      <c r="A11" s="10"/>
      <c r="B11" s="12" t="s">
        <v>113</v>
      </c>
      <c r="C11" s="5" t="s">
        <v>114</v>
      </c>
      <c r="D11" s="7"/>
    </row>
    <row r="12" spans="1:4" ht="15.75">
      <c r="A12" s="10"/>
      <c r="B12" s="10" t="s">
        <v>115</v>
      </c>
      <c r="C12" s="7" t="s">
        <v>116</v>
      </c>
      <c r="D12" s="7"/>
    </row>
    <row r="13" spans="1:4" ht="18.75" customHeight="1">
      <c r="A13" s="10"/>
      <c r="B13" s="10" t="s">
        <v>117</v>
      </c>
      <c r="C13" s="7" t="s">
        <v>118</v>
      </c>
      <c r="D13" s="7"/>
    </row>
    <row r="14" spans="1:4" ht="31.5">
      <c r="A14" s="5" t="s">
        <v>13</v>
      </c>
      <c r="B14" s="13" t="s">
        <v>14</v>
      </c>
      <c r="C14" s="7"/>
      <c r="D14" s="7"/>
    </row>
    <row r="15" spans="1:4" ht="15.75">
      <c r="A15" s="10"/>
      <c r="B15" s="10" t="s">
        <v>9</v>
      </c>
      <c r="C15" s="7"/>
      <c r="D15" s="7"/>
    </row>
    <row r="16" spans="1:4" ht="15.75">
      <c r="A16" s="10"/>
      <c r="B16" s="10" t="s">
        <v>15</v>
      </c>
      <c r="C16" s="7"/>
      <c r="D16" s="25">
        <v>2.84</v>
      </c>
    </row>
    <row r="17" spans="1:4" ht="15.75">
      <c r="A17" s="10"/>
      <c r="B17" s="10" t="s">
        <v>9</v>
      </c>
      <c r="C17" s="7"/>
      <c r="D17" s="7"/>
    </row>
    <row r="18" spans="1:4" ht="15.75">
      <c r="A18" s="10"/>
      <c r="B18" s="39" t="s">
        <v>16</v>
      </c>
      <c r="C18" s="7" t="s">
        <v>17</v>
      </c>
      <c r="D18" s="7"/>
    </row>
    <row r="19" spans="1:4" ht="15.75">
      <c r="A19" s="10"/>
      <c r="B19" s="39"/>
      <c r="C19" s="7" t="s">
        <v>18</v>
      </c>
      <c r="D19" s="7"/>
    </row>
    <row r="20" spans="1:4" ht="15.75">
      <c r="A20" s="10"/>
      <c r="B20" s="10" t="s">
        <v>9</v>
      </c>
      <c r="C20" s="7"/>
      <c r="D20" s="7"/>
    </row>
    <row r="21" spans="1:4" ht="15.75">
      <c r="A21" s="10"/>
      <c r="B21" s="10" t="s">
        <v>20</v>
      </c>
      <c r="C21" s="7" t="s">
        <v>21</v>
      </c>
      <c r="D21" s="7">
        <v>0.6</v>
      </c>
    </row>
    <row r="22" spans="1:4" ht="15.75">
      <c r="A22" s="10"/>
      <c r="B22" s="10" t="s">
        <v>19</v>
      </c>
      <c r="C22" s="7" t="s">
        <v>12</v>
      </c>
      <c r="D22" s="7"/>
    </row>
    <row r="23" spans="1:4" ht="15.75">
      <c r="A23" s="10"/>
      <c r="B23" s="15" t="s">
        <v>22</v>
      </c>
      <c r="C23" s="5" t="s">
        <v>23</v>
      </c>
      <c r="D23" s="43">
        <v>0.01</v>
      </c>
    </row>
    <row r="24" spans="1:4" ht="15.75">
      <c r="A24" s="10"/>
      <c r="B24" s="10" t="s">
        <v>87</v>
      </c>
      <c r="C24" s="7" t="s">
        <v>25</v>
      </c>
      <c r="D24" s="43"/>
    </row>
    <row r="25" spans="1:4" ht="15.75">
      <c r="A25" s="10"/>
      <c r="B25" s="10" t="s">
        <v>26</v>
      </c>
      <c r="C25" s="7" t="s">
        <v>27</v>
      </c>
      <c r="D25" s="25">
        <v>0.85</v>
      </c>
    </row>
    <row r="26" spans="1:4" ht="15.75">
      <c r="A26" s="10"/>
      <c r="B26" s="10" t="s">
        <v>28</v>
      </c>
      <c r="C26" s="7"/>
      <c r="D26" s="7"/>
    </row>
    <row r="27" spans="1:4" ht="15.75">
      <c r="A27" s="10"/>
      <c r="B27" s="10" t="s">
        <v>9</v>
      </c>
      <c r="C27" s="7"/>
      <c r="D27" s="7"/>
    </row>
    <row r="28" spans="1:4" ht="15.75">
      <c r="A28" s="10"/>
      <c r="B28" s="8" t="s">
        <v>29</v>
      </c>
      <c r="C28" s="7"/>
      <c r="D28" s="25">
        <f>D29+D30+D31</f>
        <v>1.1480000000000001</v>
      </c>
    </row>
    <row r="29" spans="1:4" ht="31.5">
      <c r="A29" s="10"/>
      <c r="B29" s="12" t="s">
        <v>30</v>
      </c>
      <c r="C29" s="5" t="s">
        <v>31</v>
      </c>
      <c r="D29" s="5">
        <v>0.043</v>
      </c>
    </row>
    <row r="30" spans="1:4" ht="31.5">
      <c r="A30" s="10"/>
      <c r="B30" s="12" t="s">
        <v>32</v>
      </c>
      <c r="C30" s="5" t="s">
        <v>25</v>
      </c>
      <c r="D30" s="5">
        <v>0.83</v>
      </c>
    </row>
    <row r="31" spans="1:4" ht="15.75">
      <c r="A31" s="10"/>
      <c r="B31" s="10" t="s">
        <v>33</v>
      </c>
      <c r="C31" s="7" t="s">
        <v>25</v>
      </c>
      <c r="D31" s="7">
        <v>0.275</v>
      </c>
    </row>
    <row r="32" spans="1:4" ht="15.75">
      <c r="A32" s="10"/>
      <c r="B32" s="8" t="s">
        <v>34</v>
      </c>
      <c r="C32" s="7"/>
      <c r="D32" s="25">
        <f>D33+D34+D35</f>
        <v>0.444</v>
      </c>
    </row>
    <row r="33" spans="1:4" ht="31.5">
      <c r="A33" s="10"/>
      <c r="B33" s="17" t="s">
        <v>119</v>
      </c>
      <c r="C33" s="7" t="s">
        <v>25</v>
      </c>
      <c r="D33" s="7">
        <v>0.193</v>
      </c>
    </row>
    <row r="34" spans="1:4" ht="31.5">
      <c r="A34" s="10"/>
      <c r="B34" s="17" t="s">
        <v>120</v>
      </c>
      <c r="C34" s="7" t="s">
        <v>25</v>
      </c>
      <c r="D34" s="7">
        <v>0.051</v>
      </c>
    </row>
    <row r="35" spans="1:4" ht="31.5">
      <c r="A35" s="10"/>
      <c r="B35" s="17" t="s">
        <v>121</v>
      </c>
      <c r="C35" s="7" t="s">
        <v>25</v>
      </c>
      <c r="D35" s="7">
        <v>0.2</v>
      </c>
    </row>
    <row r="36" spans="1:4" ht="15.75">
      <c r="A36" s="10"/>
      <c r="B36" s="8" t="s">
        <v>37</v>
      </c>
      <c r="C36" s="7"/>
      <c r="D36" s="25">
        <f>D37+D38+D39</f>
        <v>0.44100000000000006</v>
      </c>
    </row>
    <row r="37" spans="1:4" ht="31.5">
      <c r="A37" s="10"/>
      <c r="B37" s="17" t="s">
        <v>122</v>
      </c>
      <c r="C37" s="7" t="s">
        <v>25</v>
      </c>
      <c r="D37" s="7">
        <v>0.265</v>
      </c>
    </row>
    <row r="38" spans="1:4" ht="31.5">
      <c r="A38" s="10"/>
      <c r="B38" s="17" t="s">
        <v>123</v>
      </c>
      <c r="C38" s="7" t="s">
        <v>25</v>
      </c>
      <c r="D38" s="7">
        <v>0.085</v>
      </c>
    </row>
    <row r="39" spans="1:4" ht="15.75">
      <c r="A39" s="10"/>
      <c r="B39" s="10" t="s">
        <v>124</v>
      </c>
      <c r="C39" s="7" t="s">
        <v>25</v>
      </c>
      <c r="D39" s="7">
        <v>0.091</v>
      </c>
    </row>
    <row r="40" spans="1:4" ht="15.75">
      <c r="A40" s="10"/>
      <c r="B40" s="8" t="s">
        <v>40</v>
      </c>
      <c r="C40" s="7"/>
      <c r="D40" s="25">
        <f>D41+D42+D43+D44</f>
        <v>0.90159</v>
      </c>
    </row>
    <row r="41" spans="1:4" ht="31.5">
      <c r="A41" s="10"/>
      <c r="B41" s="17" t="s">
        <v>41</v>
      </c>
      <c r="C41" s="7" t="s">
        <v>12</v>
      </c>
      <c r="D41" s="7">
        <v>0.40899</v>
      </c>
    </row>
    <row r="42" spans="1:4" ht="47.25">
      <c r="A42" s="10"/>
      <c r="B42" s="17" t="s">
        <v>42</v>
      </c>
      <c r="C42" s="7" t="s">
        <v>25</v>
      </c>
      <c r="D42" s="7">
        <v>0.2697</v>
      </c>
    </row>
    <row r="43" spans="1:4" ht="31.5">
      <c r="A43" s="10"/>
      <c r="B43" s="17" t="s">
        <v>43</v>
      </c>
      <c r="C43" s="7" t="s">
        <v>25</v>
      </c>
      <c r="D43" s="7">
        <v>0.212</v>
      </c>
    </row>
    <row r="44" spans="1:4" ht="31.5">
      <c r="A44" s="10"/>
      <c r="B44" s="17" t="s">
        <v>44</v>
      </c>
      <c r="C44" s="7" t="s">
        <v>25</v>
      </c>
      <c r="D44" s="7">
        <v>0.0109</v>
      </c>
    </row>
    <row r="45" spans="1:4" ht="15.75">
      <c r="A45" s="10"/>
      <c r="B45" s="8" t="s">
        <v>45</v>
      </c>
      <c r="C45" s="7"/>
      <c r="D45" s="25">
        <f>D46+D47+D48</f>
        <v>0.42163</v>
      </c>
    </row>
    <row r="46" spans="1:4" ht="31.5">
      <c r="A46" s="10"/>
      <c r="B46" s="12" t="s">
        <v>46</v>
      </c>
      <c r="C46" s="5" t="s">
        <v>25</v>
      </c>
      <c r="D46" s="5">
        <v>0.04429</v>
      </c>
    </row>
    <row r="47" spans="1:4" ht="31.5">
      <c r="A47" s="10"/>
      <c r="B47" s="12" t="s">
        <v>47</v>
      </c>
      <c r="C47" s="5" t="s">
        <v>25</v>
      </c>
      <c r="D47" s="5">
        <v>0.07534</v>
      </c>
    </row>
    <row r="48" spans="1:4" ht="31.5">
      <c r="A48" s="10"/>
      <c r="B48" s="12" t="s">
        <v>125</v>
      </c>
      <c r="C48" s="5" t="s">
        <v>25</v>
      </c>
      <c r="D48" s="5">
        <v>0.302</v>
      </c>
    </row>
    <row r="49" spans="1:4" ht="15.75">
      <c r="A49" s="10"/>
      <c r="B49" s="8" t="s">
        <v>49</v>
      </c>
      <c r="C49" s="7"/>
      <c r="D49" s="25">
        <f>D50+D51+D52+D53+D54</f>
        <v>0.59</v>
      </c>
    </row>
    <row r="50" spans="1:4" ht="15.75">
      <c r="A50" s="10"/>
      <c r="B50" s="10" t="s">
        <v>50</v>
      </c>
      <c r="C50" s="7" t="s">
        <v>25</v>
      </c>
      <c r="D50" s="7">
        <v>0.031</v>
      </c>
    </row>
    <row r="51" spans="1:4" ht="15.75">
      <c r="A51" s="10"/>
      <c r="B51" s="10" t="s">
        <v>51</v>
      </c>
      <c r="C51" s="7" t="s">
        <v>25</v>
      </c>
      <c r="D51" s="7">
        <v>0.264</v>
      </c>
    </row>
    <row r="52" spans="1:4" ht="15.75">
      <c r="A52" s="10"/>
      <c r="B52" s="10" t="s">
        <v>52</v>
      </c>
      <c r="C52" s="7" t="s">
        <v>25</v>
      </c>
      <c r="D52" s="7">
        <v>0.185</v>
      </c>
    </row>
    <row r="53" spans="1:4" ht="15.75">
      <c r="A53" s="10"/>
      <c r="B53" s="10" t="s">
        <v>126</v>
      </c>
      <c r="C53" s="7" t="s">
        <v>25</v>
      </c>
      <c r="D53" s="7">
        <v>0.027</v>
      </c>
    </row>
    <row r="54" spans="1:4" ht="15.75">
      <c r="A54" s="10"/>
      <c r="B54" s="10" t="s">
        <v>53</v>
      </c>
      <c r="C54" s="7" t="s">
        <v>23</v>
      </c>
      <c r="D54" s="7">
        <v>0.083</v>
      </c>
    </row>
    <row r="55" spans="1:4" ht="15.75">
      <c r="A55" s="10"/>
      <c r="B55" s="8" t="s">
        <v>54</v>
      </c>
      <c r="C55" s="7"/>
      <c r="D55" s="25">
        <f>D56+D57+D58</f>
        <v>0.34</v>
      </c>
    </row>
    <row r="56" spans="1:4" ht="15.75">
      <c r="A56" s="10"/>
      <c r="B56" s="10" t="s">
        <v>55</v>
      </c>
      <c r="C56" s="7" t="s">
        <v>25</v>
      </c>
      <c r="D56" s="7">
        <v>0.009</v>
      </c>
    </row>
    <row r="57" spans="1:4" ht="31.5">
      <c r="A57" s="10"/>
      <c r="B57" s="17" t="s">
        <v>56</v>
      </c>
      <c r="C57" s="7" t="s">
        <v>25</v>
      </c>
      <c r="D57" s="7">
        <v>0.231</v>
      </c>
    </row>
    <row r="58" spans="1:4" ht="31.5">
      <c r="A58" s="10"/>
      <c r="B58" s="17" t="s">
        <v>127</v>
      </c>
      <c r="C58" s="7" t="s">
        <v>25</v>
      </c>
      <c r="D58" s="7">
        <v>0.1</v>
      </c>
    </row>
    <row r="59" spans="1:4" ht="15.75">
      <c r="A59" s="10"/>
      <c r="B59" s="8" t="s">
        <v>57</v>
      </c>
      <c r="C59" s="7"/>
      <c r="D59" s="25">
        <f>D60</f>
        <v>0.0125</v>
      </c>
    </row>
    <row r="60" spans="1:4" ht="31.5">
      <c r="A60" s="10"/>
      <c r="B60" s="17" t="s">
        <v>58</v>
      </c>
      <c r="C60" s="7" t="s">
        <v>25</v>
      </c>
      <c r="D60" s="7">
        <v>0.0125</v>
      </c>
    </row>
    <row r="61" spans="1:4" ht="15.75">
      <c r="A61" s="10"/>
      <c r="B61" s="8" t="s">
        <v>59</v>
      </c>
      <c r="C61" s="7"/>
      <c r="D61" s="25">
        <f>D62</f>
        <v>0.06</v>
      </c>
    </row>
    <row r="62" spans="1:4" ht="31.5">
      <c r="A62" s="10"/>
      <c r="B62" s="18" t="s">
        <v>60</v>
      </c>
      <c r="C62" s="19" t="s">
        <v>31</v>
      </c>
      <c r="D62" s="44">
        <v>0.06</v>
      </c>
    </row>
    <row r="63" spans="1:4" ht="31.5">
      <c r="A63" s="10"/>
      <c r="B63" s="18" t="s">
        <v>61</v>
      </c>
      <c r="C63" s="19" t="s">
        <v>62</v>
      </c>
      <c r="D63" s="44"/>
    </row>
    <row r="64" spans="1:4" ht="15.75">
      <c r="A64" s="10"/>
      <c r="B64" s="8" t="s">
        <v>66</v>
      </c>
      <c r="C64" s="7"/>
      <c r="D64" s="25">
        <f>D65</f>
        <v>0.0082</v>
      </c>
    </row>
    <row r="65" spans="1:4" ht="15.75">
      <c r="A65" s="10"/>
      <c r="B65" s="10" t="s">
        <v>67</v>
      </c>
      <c r="C65" s="7" t="s">
        <v>25</v>
      </c>
      <c r="D65" s="7">
        <v>0.0082</v>
      </c>
    </row>
    <row r="66" spans="1:4" ht="15.75">
      <c r="A66" s="10"/>
      <c r="B66" s="8" t="s">
        <v>68</v>
      </c>
      <c r="C66" s="7"/>
      <c r="D66" s="25">
        <f>D67+D68</f>
        <v>0.0996</v>
      </c>
    </row>
    <row r="67" spans="1:4" ht="31.5">
      <c r="A67" s="10"/>
      <c r="B67" s="17" t="s">
        <v>69</v>
      </c>
      <c r="C67" s="7" t="s">
        <v>31</v>
      </c>
      <c r="D67" s="7">
        <v>0.0096</v>
      </c>
    </row>
    <row r="68" spans="1:4" ht="15.75">
      <c r="A68" s="10"/>
      <c r="B68" s="10" t="s">
        <v>70</v>
      </c>
      <c r="C68" s="7" t="s">
        <v>25</v>
      </c>
      <c r="D68" s="7">
        <v>0.09</v>
      </c>
    </row>
    <row r="69" spans="1:4" ht="15.75">
      <c r="A69" s="20" t="s">
        <v>71</v>
      </c>
      <c r="B69" s="8" t="s">
        <v>72</v>
      </c>
      <c r="C69" s="7" t="s">
        <v>73</v>
      </c>
      <c r="D69" s="14">
        <v>1.81</v>
      </c>
    </row>
    <row r="70" spans="1:4" ht="24" customHeight="1">
      <c r="A70" s="20" t="s">
        <v>74</v>
      </c>
      <c r="B70" s="8" t="s">
        <v>82</v>
      </c>
      <c r="C70" s="7" t="s">
        <v>27</v>
      </c>
      <c r="D70" s="25">
        <v>3.14</v>
      </c>
    </row>
    <row r="71" spans="1:4" ht="15.75">
      <c r="A71" s="21"/>
      <c r="B71" s="22" t="s">
        <v>83</v>
      </c>
      <c r="C71" s="7"/>
      <c r="D71" s="24">
        <f>D70+D69+D66+D64+D61+D59+D55+D49+D45+D40+D36+D32+D28+D25+D23+D16+D7+0.04</f>
        <v>14.45652</v>
      </c>
    </row>
    <row r="72" spans="1:4" ht="15.75">
      <c r="A72" s="21"/>
      <c r="B72" s="21" t="s">
        <v>163</v>
      </c>
      <c r="C72" s="7"/>
      <c r="D72" s="30">
        <v>1.9</v>
      </c>
    </row>
    <row r="74" ht="15.75">
      <c r="A74" s="23"/>
    </row>
    <row r="75" ht="24" customHeight="1">
      <c r="A75" s="23"/>
    </row>
  </sheetData>
  <sheetProtection/>
  <mergeCells count="7">
    <mergeCell ref="B18:B19"/>
    <mergeCell ref="D23:D24"/>
    <mergeCell ref="D62:D63"/>
    <mergeCell ref="A1:D1"/>
    <mergeCell ref="A2:D2"/>
    <mergeCell ref="A3:D3"/>
    <mergeCell ref="A4:D4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B12" sqref="B12"/>
    </sheetView>
  </sheetViews>
  <sheetFormatPr defaultColWidth="9.00390625" defaultRowHeight="12.75"/>
  <cols>
    <col min="1" max="1" width="6.00390625" style="1" customWidth="1"/>
    <col min="2" max="2" width="59.875" style="1" customWidth="1"/>
    <col min="3" max="3" width="25.625" style="2" customWidth="1"/>
    <col min="4" max="4" width="12.375" style="2" customWidth="1"/>
    <col min="5" max="16384" width="9.125" style="1" customWidth="1"/>
  </cols>
  <sheetData>
    <row r="1" spans="1:4" ht="15.75">
      <c r="A1" s="36" t="s">
        <v>0</v>
      </c>
      <c r="B1" s="36"/>
      <c r="C1" s="36"/>
      <c r="D1" s="36"/>
    </row>
    <row r="2" spans="1:4" ht="15.75">
      <c r="A2" s="36" t="s">
        <v>142</v>
      </c>
      <c r="B2" s="36"/>
      <c r="C2" s="36"/>
      <c r="D2" s="36"/>
    </row>
    <row r="3" spans="1:4" ht="15.75">
      <c r="A3" s="36" t="s">
        <v>164</v>
      </c>
      <c r="B3" s="36"/>
      <c r="C3" s="36"/>
      <c r="D3" s="36"/>
    </row>
    <row r="4" spans="1:4" ht="15.75">
      <c r="A4" s="36" t="s">
        <v>95</v>
      </c>
      <c r="B4" s="36"/>
      <c r="C4" s="36"/>
      <c r="D4" s="36"/>
    </row>
    <row r="5" ht="6.75" customHeight="1"/>
    <row r="6" spans="1:4" ht="31.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5.75">
      <c r="A7" s="7" t="s">
        <v>6</v>
      </c>
      <c r="B7" s="8" t="s">
        <v>7</v>
      </c>
      <c r="C7" s="7" t="s">
        <v>8</v>
      </c>
      <c r="D7" s="9">
        <v>1.73</v>
      </c>
    </row>
    <row r="8" spans="1:4" ht="15.75">
      <c r="A8" s="10"/>
      <c r="B8" s="10" t="s">
        <v>9</v>
      </c>
      <c r="C8" s="7"/>
      <c r="D8" s="11"/>
    </row>
    <row r="9" spans="1:4" ht="15.75">
      <c r="A9" s="10"/>
      <c r="B9" s="10" t="s">
        <v>144</v>
      </c>
      <c r="C9" s="26" t="s">
        <v>10</v>
      </c>
      <c r="D9" s="11"/>
    </row>
    <row r="10" spans="1:4" ht="15.75">
      <c r="A10" s="10"/>
      <c r="B10" s="10" t="s">
        <v>145</v>
      </c>
      <c r="C10" s="26" t="s">
        <v>11</v>
      </c>
      <c r="D10" s="11"/>
    </row>
    <row r="11" spans="1:4" ht="15.75">
      <c r="A11" s="10"/>
      <c r="B11" s="10" t="s">
        <v>146</v>
      </c>
      <c r="C11" s="26" t="s">
        <v>11</v>
      </c>
      <c r="D11" s="11"/>
    </row>
    <row r="12" spans="1:4" ht="31.5">
      <c r="A12" s="10"/>
      <c r="B12" s="17" t="s">
        <v>147</v>
      </c>
      <c r="C12" s="27" t="s">
        <v>148</v>
      </c>
      <c r="D12" s="11"/>
    </row>
    <row r="13" spans="1:4" ht="33" customHeight="1">
      <c r="A13" s="5" t="s">
        <v>13</v>
      </c>
      <c r="B13" s="13" t="s">
        <v>14</v>
      </c>
      <c r="C13" s="7"/>
      <c r="D13" s="11"/>
    </row>
    <row r="14" spans="1:4" ht="15.75">
      <c r="A14" s="10"/>
      <c r="B14" s="10" t="s">
        <v>9</v>
      </c>
      <c r="C14" s="7"/>
      <c r="D14" s="11"/>
    </row>
    <row r="15" spans="1:4" ht="15.75">
      <c r="A15" s="10"/>
      <c r="B15" s="10" t="s">
        <v>85</v>
      </c>
      <c r="C15" s="7"/>
      <c r="D15" s="14">
        <v>3.16</v>
      </c>
    </row>
    <row r="16" spans="1:4" ht="15.75">
      <c r="A16" s="10"/>
      <c r="B16" s="39" t="s">
        <v>86</v>
      </c>
      <c r="C16" s="7" t="s">
        <v>17</v>
      </c>
      <c r="D16" s="37">
        <v>2.44</v>
      </c>
    </row>
    <row r="17" spans="1:4" ht="15.75">
      <c r="A17" s="10"/>
      <c r="B17" s="39"/>
      <c r="C17" s="7" t="s">
        <v>18</v>
      </c>
      <c r="D17" s="40"/>
    </row>
    <row r="18" spans="1:4" ht="15.75">
      <c r="A18" s="10"/>
      <c r="B18" s="10" t="s">
        <v>19</v>
      </c>
      <c r="C18" s="7" t="s">
        <v>12</v>
      </c>
      <c r="D18" s="38"/>
    </row>
    <row r="19" spans="1:4" ht="15.75">
      <c r="A19" s="10"/>
      <c r="B19" s="10" t="s">
        <v>20</v>
      </c>
      <c r="C19" s="7" t="s">
        <v>21</v>
      </c>
      <c r="D19" s="11">
        <v>0.72</v>
      </c>
    </row>
    <row r="20" spans="1:4" ht="15.75">
      <c r="A20" s="10"/>
      <c r="B20" s="15" t="s">
        <v>22</v>
      </c>
      <c r="C20" s="5" t="s">
        <v>23</v>
      </c>
      <c r="D20" s="41">
        <v>0.06</v>
      </c>
    </row>
    <row r="21" spans="1:4" ht="15.75">
      <c r="A21" s="10"/>
      <c r="B21" s="10" t="s">
        <v>87</v>
      </c>
      <c r="C21" s="7" t="s">
        <v>25</v>
      </c>
      <c r="D21" s="41"/>
    </row>
    <row r="22" spans="1:4" ht="15.75">
      <c r="A22" s="10"/>
      <c r="B22" s="10" t="s">
        <v>26</v>
      </c>
      <c r="C22" s="7" t="s">
        <v>27</v>
      </c>
      <c r="D22" s="14">
        <v>0.85</v>
      </c>
    </row>
    <row r="23" spans="1:4" ht="15.75">
      <c r="A23" s="10"/>
      <c r="B23" s="10" t="s">
        <v>28</v>
      </c>
      <c r="C23" s="7"/>
      <c r="D23" s="11"/>
    </row>
    <row r="24" spans="1:4" ht="15.75">
      <c r="A24" s="10"/>
      <c r="B24" s="8" t="s">
        <v>29</v>
      </c>
      <c r="C24" s="7"/>
      <c r="D24" s="14">
        <f>D25+D26+D27</f>
        <v>1.2</v>
      </c>
    </row>
    <row r="25" spans="1:4" ht="31.5">
      <c r="A25" s="10"/>
      <c r="B25" s="12" t="s">
        <v>30</v>
      </c>
      <c r="C25" s="5" t="s">
        <v>31</v>
      </c>
      <c r="D25" s="16">
        <v>0.031</v>
      </c>
    </row>
    <row r="26" spans="1:4" ht="31.5">
      <c r="A26" s="10"/>
      <c r="B26" s="12" t="s">
        <v>32</v>
      </c>
      <c r="C26" s="5" t="s">
        <v>25</v>
      </c>
      <c r="D26" s="16">
        <v>0.833</v>
      </c>
    </row>
    <row r="27" spans="1:4" ht="15.75">
      <c r="A27" s="10"/>
      <c r="B27" s="10" t="s">
        <v>33</v>
      </c>
      <c r="C27" s="7" t="s">
        <v>25</v>
      </c>
      <c r="D27" s="11">
        <v>0.336</v>
      </c>
    </row>
    <row r="28" spans="1:4" ht="15.75">
      <c r="A28" s="10"/>
      <c r="B28" s="8" t="s">
        <v>34</v>
      </c>
      <c r="C28" s="7"/>
      <c r="D28" s="14">
        <f>D29+D30</f>
        <v>0.5840000000000001</v>
      </c>
    </row>
    <row r="29" spans="1:4" ht="47.25">
      <c r="A29" s="10"/>
      <c r="B29" s="17" t="s">
        <v>35</v>
      </c>
      <c r="C29" s="7" t="s">
        <v>25</v>
      </c>
      <c r="D29" s="11">
        <v>0.309</v>
      </c>
    </row>
    <row r="30" spans="1:4" ht="31.5">
      <c r="A30" s="10"/>
      <c r="B30" s="17" t="s">
        <v>36</v>
      </c>
      <c r="C30" s="7" t="s">
        <v>25</v>
      </c>
      <c r="D30" s="11">
        <v>0.275</v>
      </c>
    </row>
    <row r="31" spans="1:4" ht="15.75">
      <c r="A31" s="10"/>
      <c r="B31" s="8" t="s">
        <v>37</v>
      </c>
      <c r="C31" s="7"/>
      <c r="D31" s="14">
        <f>D32+D33</f>
        <v>0.42600000000000005</v>
      </c>
    </row>
    <row r="32" spans="1:4" ht="47.25">
      <c r="A32" s="10"/>
      <c r="B32" s="17" t="s">
        <v>38</v>
      </c>
      <c r="C32" s="7" t="s">
        <v>25</v>
      </c>
      <c r="D32" s="11">
        <v>0.402</v>
      </c>
    </row>
    <row r="33" spans="1:4" ht="15.75">
      <c r="A33" s="10"/>
      <c r="B33" s="10" t="s">
        <v>39</v>
      </c>
      <c r="C33" s="7" t="s">
        <v>25</v>
      </c>
      <c r="D33" s="11">
        <v>0.024</v>
      </c>
    </row>
    <row r="34" spans="1:4" ht="15.75">
      <c r="A34" s="10"/>
      <c r="B34" s="8" t="s">
        <v>40</v>
      </c>
      <c r="C34" s="7"/>
      <c r="D34" s="14">
        <f>D35+D36+D37+D38</f>
        <v>1.1880000000000002</v>
      </c>
    </row>
    <row r="35" spans="1:4" ht="31.5">
      <c r="A35" s="10"/>
      <c r="B35" s="17" t="s">
        <v>41</v>
      </c>
      <c r="C35" s="7" t="s">
        <v>12</v>
      </c>
      <c r="D35" s="11">
        <v>0.397</v>
      </c>
    </row>
    <row r="36" spans="1:4" ht="47.25">
      <c r="A36" s="10"/>
      <c r="B36" s="17" t="s">
        <v>42</v>
      </c>
      <c r="C36" s="7" t="s">
        <v>25</v>
      </c>
      <c r="D36" s="11">
        <v>0.481</v>
      </c>
    </row>
    <row r="37" spans="1:4" ht="31.5">
      <c r="A37" s="10"/>
      <c r="B37" s="17" t="s">
        <v>43</v>
      </c>
      <c r="C37" s="7" t="s">
        <v>25</v>
      </c>
      <c r="D37" s="11">
        <v>0.25</v>
      </c>
    </row>
    <row r="38" spans="1:4" ht="31.5">
      <c r="A38" s="10"/>
      <c r="B38" s="17" t="s">
        <v>44</v>
      </c>
      <c r="C38" s="7" t="s">
        <v>25</v>
      </c>
      <c r="D38" s="11">
        <v>0.06</v>
      </c>
    </row>
    <row r="39" spans="1:4" ht="15.75">
      <c r="A39" s="10"/>
      <c r="B39" s="8" t="s">
        <v>45</v>
      </c>
      <c r="C39" s="7"/>
      <c r="D39" s="14">
        <f>D40+D41+D42</f>
        <v>0.39</v>
      </c>
    </row>
    <row r="40" spans="1:4" ht="31.5">
      <c r="A40" s="10"/>
      <c r="B40" s="12" t="s">
        <v>46</v>
      </c>
      <c r="C40" s="5" t="s">
        <v>25</v>
      </c>
      <c r="D40" s="16">
        <v>0.015</v>
      </c>
    </row>
    <row r="41" spans="1:4" ht="31.5">
      <c r="A41" s="10"/>
      <c r="B41" s="12" t="s">
        <v>47</v>
      </c>
      <c r="C41" s="5" t="s">
        <v>25</v>
      </c>
      <c r="D41" s="16">
        <v>0.07</v>
      </c>
    </row>
    <row r="42" spans="1:4" ht="31.5">
      <c r="A42" s="10"/>
      <c r="B42" s="12" t="s">
        <v>48</v>
      </c>
      <c r="C42" s="5" t="s">
        <v>25</v>
      </c>
      <c r="D42" s="16">
        <v>0.305</v>
      </c>
    </row>
    <row r="43" spans="1:4" ht="15.75">
      <c r="A43" s="10"/>
      <c r="B43" s="8" t="s">
        <v>49</v>
      </c>
      <c r="C43" s="7"/>
      <c r="D43" s="14">
        <f>D44+D45+D46+D47</f>
        <v>0.608</v>
      </c>
    </row>
    <row r="44" spans="1:4" ht="15.75">
      <c r="A44" s="10"/>
      <c r="B44" s="10" t="s">
        <v>50</v>
      </c>
      <c r="C44" s="7" t="s">
        <v>25</v>
      </c>
      <c r="D44" s="11">
        <v>0.034</v>
      </c>
    </row>
    <row r="45" spans="1:4" ht="15.75">
      <c r="A45" s="10"/>
      <c r="B45" s="10" t="s">
        <v>51</v>
      </c>
      <c r="C45" s="7" t="s">
        <v>25</v>
      </c>
      <c r="D45" s="11">
        <v>0.266</v>
      </c>
    </row>
    <row r="46" spans="1:4" ht="15.75">
      <c r="A46" s="10"/>
      <c r="B46" s="10" t="s">
        <v>52</v>
      </c>
      <c r="C46" s="7" t="s">
        <v>25</v>
      </c>
      <c r="D46" s="11">
        <v>0.219</v>
      </c>
    </row>
    <row r="47" spans="1:4" ht="15.75">
      <c r="A47" s="10"/>
      <c r="B47" s="10" t="s">
        <v>53</v>
      </c>
      <c r="C47" s="7" t="s">
        <v>23</v>
      </c>
      <c r="D47" s="11">
        <v>0.089</v>
      </c>
    </row>
    <row r="48" spans="1:4" ht="15.75">
      <c r="A48" s="10"/>
      <c r="B48" s="8" t="s">
        <v>54</v>
      </c>
      <c r="C48" s="7"/>
      <c r="D48" s="14">
        <f>D49+D50</f>
        <v>0.373</v>
      </c>
    </row>
    <row r="49" spans="1:4" ht="15.75">
      <c r="A49" s="10"/>
      <c r="B49" s="10" t="s">
        <v>55</v>
      </c>
      <c r="C49" s="7" t="s">
        <v>25</v>
      </c>
      <c r="D49" s="11">
        <v>0.047</v>
      </c>
    </row>
    <row r="50" spans="1:4" ht="31.5">
      <c r="A50" s="10"/>
      <c r="B50" s="17" t="s">
        <v>56</v>
      </c>
      <c r="C50" s="7" t="s">
        <v>25</v>
      </c>
      <c r="D50" s="11">
        <v>0.326</v>
      </c>
    </row>
    <row r="51" spans="1:4" ht="15.75">
      <c r="A51" s="10"/>
      <c r="B51" s="8" t="s">
        <v>57</v>
      </c>
      <c r="C51" s="7"/>
      <c r="D51" s="14">
        <f>D52</f>
        <v>0.0135</v>
      </c>
    </row>
    <row r="52" spans="1:4" ht="31.5">
      <c r="A52" s="10"/>
      <c r="B52" s="17" t="s">
        <v>58</v>
      </c>
      <c r="C52" s="7" t="s">
        <v>25</v>
      </c>
      <c r="D52" s="11">
        <v>0.0135</v>
      </c>
    </row>
    <row r="53" spans="1:4" ht="15.75">
      <c r="A53" s="10"/>
      <c r="B53" s="8" t="s">
        <v>59</v>
      </c>
      <c r="C53" s="7"/>
      <c r="D53" s="14">
        <f>D54</f>
        <v>0.07</v>
      </c>
    </row>
    <row r="54" spans="1:4" ht="31.5">
      <c r="A54" s="10"/>
      <c r="B54" s="18" t="s">
        <v>60</v>
      </c>
      <c r="C54" s="19" t="s">
        <v>31</v>
      </c>
      <c r="D54" s="42">
        <v>0.07</v>
      </c>
    </row>
    <row r="55" spans="1:4" ht="31.5">
      <c r="A55" s="10"/>
      <c r="B55" s="18" t="s">
        <v>61</v>
      </c>
      <c r="C55" s="19" t="s">
        <v>62</v>
      </c>
      <c r="D55" s="42"/>
    </row>
    <row r="56" spans="1:4" ht="15.75">
      <c r="A56" s="10"/>
      <c r="B56" s="8" t="s">
        <v>63</v>
      </c>
      <c r="C56" s="19"/>
      <c r="D56" s="14">
        <f>D57+D58</f>
        <v>0.15</v>
      </c>
    </row>
    <row r="57" spans="1:4" ht="15.75">
      <c r="A57" s="10"/>
      <c r="B57" s="18" t="s">
        <v>64</v>
      </c>
      <c r="C57" s="19" t="s">
        <v>31</v>
      </c>
      <c r="D57" s="37">
        <v>0.15</v>
      </c>
    </row>
    <row r="58" spans="1:4" ht="31.5">
      <c r="A58" s="10"/>
      <c r="B58" s="18" t="s">
        <v>65</v>
      </c>
      <c r="C58" s="19" t="s">
        <v>25</v>
      </c>
      <c r="D58" s="38"/>
    </row>
    <row r="59" spans="1:4" ht="15.75">
      <c r="A59" s="10"/>
      <c r="B59" s="8" t="s">
        <v>66</v>
      </c>
      <c r="C59" s="7"/>
      <c r="D59" s="14">
        <f>D60</f>
        <v>0.01</v>
      </c>
    </row>
    <row r="60" spans="1:4" ht="15.75">
      <c r="A60" s="10"/>
      <c r="B60" s="10" t="s">
        <v>67</v>
      </c>
      <c r="C60" s="7" t="s">
        <v>25</v>
      </c>
      <c r="D60" s="11">
        <v>0.01</v>
      </c>
    </row>
    <row r="61" spans="1:4" ht="15.75">
      <c r="A61" s="10"/>
      <c r="B61" s="8" t="s">
        <v>68</v>
      </c>
      <c r="C61" s="7"/>
      <c r="D61" s="14">
        <f>D62+D63</f>
        <v>0.35</v>
      </c>
    </row>
    <row r="62" spans="1:4" ht="31.5">
      <c r="A62" s="10"/>
      <c r="B62" s="17" t="s">
        <v>69</v>
      </c>
      <c r="C62" s="7" t="s">
        <v>31</v>
      </c>
      <c r="D62" s="11">
        <v>0.15</v>
      </c>
    </row>
    <row r="63" spans="1:4" ht="15.75">
      <c r="A63" s="10"/>
      <c r="B63" s="10" t="s">
        <v>70</v>
      </c>
      <c r="C63" s="7" t="s">
        <v>25</v>
      </c>
      <c r="D63" s="11">
        <v>0.2</v>
      </c>
    </row>
    <row r="64" spans="1:4" ht="15.75">
      <c r="A64" s="20" t="s">
        <v>71</v>
      </c>
      <c r="B64" s="8" t="s">
        <v>72</v>
      </c>
      <c r="C64" s="7" t="s">
        <v>73</v>
      </c>
      <c r="D64" s="14">
        <v>1.81</v>
      </c>
    </row>
    <row r="65" spans="1:4" ht="15.75">
      <c r="A65" s="20" t="s">
        <v>74</v>
      </c>
      <c r="B65" s="8" t="s">
        <v>75</v>
      </c>
      <c r="C65" s="7" t="s">
        <v>8</v>
      </c>
      <c r="D65" s="14">
        <v>0.75</v>
      </c>
    </row>
    <row r="66" spans="1:4" ht="15.75">
      <c r="A66" s="10"/>
      <c r="B66" s="10" t="s">
        <v>76</v>
      </c>
      <c r="C66" s="7" t="s">
        <v>77</v>
      </c>
      <c r="D66" s="11"/>
    </row>
    <row r="67" spans="1:4" ht="15.75">
      <c r="A67" s="10"/>
      <c r="B67" s="10" t="s">
        <v>78</v>
      </c>
      <c r="C67" s="7" t="s">
        <v>11</v>
      </c>
      <c r="D67" s="11"/>
    </row>
    <row r="68" spans="1:4" ht="31.5">
      <c r="A68" s="10"/>
      <c r="B68" s="12" t="s">
        <v>79</v>
      </c>
      <c r="C68" s="5" t="s">
        <v>80</v>
      </c>
      <c r="D68" s="11"/>
    </row>
    <row r="69" spans="1:4" ht="15.75">
      <c r="A69" s="20" t="s">
        <v>81</v>
      </c>
      <c r="B69" s="8" t="s">
        <v>82</v>
      </c>
      <c r="C69" s="7" t="s">
        <v>27</v>
      </c>
      <c r="D69" s="14">
        <v>3.77</v>
      </c>
    </row>
    <row r="70" spans="1:4" ht="21" customHeight="1">
      <c r="A70" s="21"/>
      <c r="B70" s="22" t="s">
        <v>83</v>
      </c>
      <c r="C70" s="7"/>
      <c r="D70" s="9">
        <f>D69+D65+D64+D61+D59+D53+D51+D48+D43+D39+D34+D31+D28+D24+D22+D20+D15+D7+D56</f>
        <v>17.492499999999996</v>
      </c>
    </row>
    <row r="71" spans="1:4" ht="15.75">
      <c r="A71" s="21"/>
      <c r="B71" s="21" t="s">
        <v>163</v>
      </c>
      <c r="C71" s="7"/>
      <c r="D71" s="30">
        <v>1.9</v>
      </c>
    </row>
    <row r="73" ht="15.75">
      <c r="A73" s="23"/>
    </row>
    <row r="74" ht="24" customHeight="1">
      <c r="A74" s="23"/>
    </row>
  </sheetData>
  <sheetProtection/>
  <mergeCells count="9">
    <mergeCell ref="A1:D1"/>
    <mergeCell ref="A2:D2"/>
    <mergeCell ref="D57:D58"/>
    <mergeCell ref="A3:D3"/>
    <mergeCell ref="A4:D4"/>
    <mergeCell ref="B16:B17"/>
    <mergeCell ref="D16:D18"/>
    <mergeCell ref="D20:D21"/>
    <mergeCell ref="D54:D55"/>
  </mergeCells>
  <printOptions horizontalCentered="1"/>
  <pageMargins left="0.1968503937007874" right="0.1968503937007874" top="0.35" bottom="0.2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Стахаановская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СЗКО</dc:creator>
  <cp:keywords/>
  <dc:description/>
  <cp:lastModifiedBy>СЗКО</cp:lastModifiedBy>
  <cp:lastPrinted>2014-03-27T08:50:04Z</cp:lastPrinted>
  <dcterms:created xsi:type="dcterms:W3CDTF">2012-06-14T11:30:39Z</dcterms:created>
  <dcterms:modified xsi:type="dcterms:W3CDTF">2014-04-11T08:08:17Z</dcterms:modified>
  <cp:category/>
  <cp:version/>
  <cp:contentType/>
  <cp:contentStatus/>
</cp:coreProperties>
</file>